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enny.Serrato\Desktop\NORMATIVIDAD 2025\"/>
    </mc:Choice>
  </mc:AlternateContent>
  <xr:revisionPtr revIDLastSave="0" documentId="13_ncr:1_{AF43B671-6151-4ACF-AEC2-E3AEC1C4FE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IO 2025" sheetId="9" r:id="rId1"/>
    <sheet name="Hoja3" sheetId="5" state="hidden" r:id="rId2"/>
    <sheet name="Hoja2" sheetId="2" state="hidden" r:id="rId3"/>
    <sheet name="Hoja1" sheetId="3" state="hidden" r:id="rId4"/>
  </sheets>
  <definedNames>
    <definedName name="_xlnm.Print_Area" localSheetId="0">'FORMULARIO 2025'!$A$1:$AE$108</definedName>
    <definedName name="C._DISCRIMINACIÓN_DE_ACTIVIDADES_GRAVADAS__OTRAS_ACTIVIDADES" localSheetId="0">'FORMULARIO 2025'!$A$59:$AE$72</definedName>
    <definedName name="C._DISCRIMINACIÓN_DE_ACTIVIDADES_GRAVADAS__OTRAS_ACTIVIDAD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hlED0asImdyBDcDVsfymQdXN20gA=="/>
    </ext>
  </extLst>
</workbook>
</file>

<file path=xl/calcChain.xml><?xml version="1.0" encoding="utf-8"?>
<calcChain xmlns="http://schemas.openxmlformats.org/spreadsheetml/2006/main">
  <c r="J54" i="9" l="1"/>
  <c r="F53" i="9"/>
  <c r="C30" i="9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AA26" i="9"/>
  <c r="N26" i="9"/>
  <c r="V25" i="9"/>
  <c r="AA25" i="9" s="1"/>
  <c r="V24" i="9"/>
  <c r="AA24" i="9" s="1"/>
  <c r="V23" i="9"/>
  <c r="AA15" i="9"/>
  <c r="AA21" i="9" s="1"/>
  <c r="N23" i="9" s="1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AA23" i="9" l="1"/>
  <c r="AA27" i="9" s="1"/>
  <c r="AA29" i="9" s="1"/>
  <c r="N27" i="9"/>
  <c r="AA32" i="9" l="1"/>
  <c r="AA30" i="9"/>
  <c r="AA34" i="9" s="1"/>
  <c r="AA42" i="9" l="1"/>
  <c r="AA44" i="9" s="1"/>
  <c r="AA47" i="9" s="1"/>
  <c r="AA49" i="9" s="1"/>
  <c r="AA43" i="9"/>
</calcChain>
</file>

<file path=xl/sharedStrings.xml><?xml version="1.0" encoding="utf-8"?>
<sst xmlns="http://schemas.openxmlformats.org/spreadsheetml/2006/main" count="215" uniqueCount="165">
  <si>
    <t>FORMULARIO ÚNICO NACIONAL DE DECLARACIÓN Y PAGO DEL IMPUESTO DE INDUSTRIA Y COMERCIO</t>
  </si>
  <si>
    <t>Actividades de extracción y refinación de minerales, gas natural, petróleo y materias primas no renovables</t>
  </si>
  <si>
    <t>MUNICIPIO/DISTRITO:</t>
  </si>
  <si>
    <t>CASTILLA LA NUEVA</t>
  </si>
  <si>
    <t>Fecha máxima presentación</t>
  </si>
  <si>
    <t>Transformación, producción, manufactura  de elementos de cuero, textiles, madera, caucho</t>
  </si>
  <si>
    <t>DEPARTAMENTO:</t>
  </si>
  <si>
    <t>META</t>
  </si>
  <si>
    <t>Las demás no clasificadas anteriormente</t>
  </si>
  <si>
    <t>AÑO GRAVABLE</t>
  </si>
  <si>
    <t>Comercio de elementos al por menor, tiendas, supermercados</t>
  </si>
  <si>
    <t xml:space="preserve">OPCIÓN DE USO: DECLARACIÓN INICIAL                        </t>
  </si>
  <si>
    <t>SOLO PAGO</t>
  </si>
  <si>
    <t>CORRECCIÓN</t>
  </si>
  <si>
    <t># DECLARACIÓN CORREGIDA</t>
  </si>
  <si>
    <t>FECHA</t>
  </si>
  <si>
    <t>Productos e insumos agrícolas y pecuarios</t>
  </si>
  <si>
    <t>A. INFORMACIÓN DEL CONTRIBUYENTE</t>
  </si>
  <si>
    <t>NOMBRES Y APELLIDOS O 
RAZÓN SOCIAL</t>
  </si>
  <si>
    <t xml:space="preserve">Comercio de drogas, medicamentos de uso humano </t>
  </si>
  <si>
    <t>CC</t>
  </si>
  <si>
    <t>NIT</t>
  </si>
  <si>
    <t>TI</t>
  </si>
  <si>
    <t>CE</t>
  </si>
  <si>
    <t>N°</t>
  </si>
  <si>
    <t>ES CONSORCIO O UT</t>
  </si>
  <si>
    <t>REALIZA ACTIVIDADES PAT. AUT.</t>
  </si>
  <si>
    <t>Comercio de maderas, artículos para la construcción y en general elementos de ferretería</t>
  </si>
  <si>
    <t>DIRECCIÓN DE NOTIFICACIÓN:</t>
  </si>
  <si>
    <t>Comercio de prendas de vestir, textiles, calzado</t>
  </si>
  <si>
    <t>MUNICIPIO O DISTRITO DE LA DIRECCIÓN</t>
  </si>
  <si>
    <t>DEPARTAMENTO</t>
  </si>
  <si>
    <t>Comercio de libros, papelería y textos escolares</t>
  </si>
  <si>
    <t>TELÉFONO</t>
  </si>
  <si>
    <t>5.CORREO ELECTRONICO</t>
  </si>
  <si>
    <t>6. No. DE ESTABLECIMIENTOS</t>
  </si>
  <si>
    <t>7. CLASIFICACIÓN</t>
  </si>
  <si>
    <t>Comercio de electrodomésticos, muebles y accesorios</t>
  </si>
  <si>
    <t>Comercio de cigarrillos, rancho, licores y confitería</t>
  </si>
  <si>
    <t>B. BASE GRAVABLE</t>
  </si>
  <si>
    <t>TOTAL INGRESOS ORDINARIOS Y EXTRAORDINARIOS DEL PERIODO EN TODO EL PAÍS</t>
  </si>
  <si>
    <t>Comercio de plásticos, artículos de limpieza</t>
  </si>
  <si>
    <t>MENOS INGRESOS FUERA DE ESTE MUNICIPIO O DISTRITO</t>
  </si>
  <si>
    <t>Comercio de combustibles derivados del petróleo</t>
  </si>
  <si>
    <t>TOTAL INGRESOS ORDINARIOS Y EXTRAORDINARIOS EN ESTE MUNICIPIO (RENGLÓN 8 MENOS 9)</t>
  </si>
  <si>
    <t>Comercio al por menor de alimentos y bebidas en puestos de venta móviles</t>
  </si>
  <si>
    <t>MENOS INGRESOS POR DEVOLUCIONES, REBAJAS, DESCUENTOS</t>
  </si>
  <si>
    <t>Las demás actividades comerciales no clasificadas anteriormente</t>
  </si>
  <si>
    <t>MENOS INGRESOS POR EXPORTACIONES</t>
  </si>
  <si>
    <t>Servicio de transporte</t>
  </si>
  <si>
    <t>MENOS INGRESOS POR VENTA DE ACTIVOS FIJOS</t>
  </si>
  <si>
    <t>Servicio de postales, correo, encomiendas y giros</t>
  </si>
  <si>
    <t>MENOS INGRESOS POR ACTIVIDADES EXCLUIDAS O NO SUJETAS Y OTROS INGRESOS NO GRAVADOS</t>
  </si>
  <si>
    <t>Servicio de restaurantes, asaderos, cafeterías, piqueteaderos</t>
  </si>
  <si>
    <t>MENOS INGRESOS POR OTRAS ACTIVIDADES EXENTAS EN ESTE MUNICIPIO (POR ACUERDO)</t>
  </si>
  <si>
    <t>Servicio de peluquerías y salones de belleza</t>
  </si>
  <si>
    <t>TOTAL INGRESOS GRAVABLES (RENGLÓN 10 MENOS 11,12,13,14 Y 15)</t>
  </si>
  <si>
    <t>Servicio de hospedaje, hoteles, casas de huéspedes, amoblados</t>
  </si>
  <si>
    <t>ACTIVIDADES GRAVADAS</t>
  </si>
  <si>
    <t>CODIGO</t>
  </si>
  <si>
    <t>INGRESOS GRAVADOS</t>
  </si>
  <si>
    <t>TARIFA (por mil)</t>
  </si>
  <si>
    <t>IMPUESTO</t>
  </si>
  <si>
    <t>Servicio de café internet</t>
  </si>
  <si>
    <t>ACTIVIDAD 1 (PRINCIPAL)</t>
  </si>
  <si>
    <t>Balnearios, estaderos y sitios de recreación</t>
  </si>
  <si>
    <t>ACTIVIDAD 2</t>
  </si>
  <si>
    <t>Servicio de vigilancia y seguridad privada. Servicio de Aseo y Limpieza. Servicio de recolección y disposiciones de residuos</t>
  </si>
  <si>
    <t>ACTIVIDAD 3</t>
  </si>
  <si>
    <t>Construcción y reparación de obras de infraestructura y conexas</t>
  </si>
  <si>
    <t>OTRAS ACTIVIDADES</t>
  </si>
  <si>
    <t>VER DESAGREGACIÓN</t>
  </si>
  <si>
    <t>NA</t>
  </si>
  <si>
    <t>Las demás actividades de servicios no clasificadas anteriormente</t>
  </si>
  <si>
    <t>TOTAL INGRESOS GRAVADOS</t>
  </si>
  <si>
    <t>17. TOTAL IMPUESTO</t>
  </si>
  <si>
    <t>Actividades financieras ejercidas por entidades autorizadas- Superintendencia financiera</t>
  </si>
  <si>
    <t>GENERACIÓN DE ENERGIA</t>
  </si>
  <si>
    <t>Kw</t>
  </si>
  <si>
    <t>19. IMP LEY 56 DE 1981</t>
  </si>
  <si>
    <t>D. LIQUIDACIÓN PRIVADA</t>
  </si>
  <si>
    <t>TOTAL IMPUESTO DE INDUSTRIA Y COMERCIO (Renglón 17+19)</t>
  </si>
  <si>
    <t>IMPUESTO DE AVISOS Y TABLEROS (15% del renglón 20)</t>
  </si>
  <si>
    <t>PAGO POR UNIDADES COMERCIALES ADICIONALES DEL SECTOR FINANCIERO</t>
  </si>
  <si>
    <t>SOBRETASA BOMBERIL  (para el Municipio de CASTILLA LA NUEVA es el 5% del renglón No. 20)</t>
  </si>
  <si>
    <t>TOTAL IMPUESTO A CARGO (Renglón 20+21+22+23+24)</t>
  </si>
  <si>
    <t>MENOS RETENCIONES que le practicaron a favor de este municipio o dsitrito en este periodo</t>
  </si>
  <si>
    <t xml:space="preserve">SANCIÓN: </t>
  </si>
  <si>
    <t>EXTEMPORANEIDAD</t>
  </si>
  <si>
    <t>INEXACTITUD</t>
  </si>
  <si>
    <t>OTRA</t>
  </si>
  <si>
    <t>CUAL:</t>
  </si>
  <si>
    <t>EXTEMPORANEIDAD             CORRECCIÓN             INEXACTITUD             OTRA             Cuál______________________</t>
  </si>
  <si>
    <t>MENOS SALDO A FAVOR DEL PERIODO ANTERIOR SIN SOLICITUD DE DEVOLUCIÓN O COMPENSACIÓN</t>
  </si>
  <si>
    <t>TOTAL SALDO A CARGO (Renglón 25-26-27-28-29+30+31-32)</t>
  </si>
  <si>
    <t>TOTAL SALDO A FAVOR (Renglón 25-26-27-28-29+30+31-32) si el resultado es menor a cero</t>
  </si>
  <si>
    <t>E. PAGO</t>
  </si>
  <si>
    <t>VALOR A PAGAR</t>
  </si>
  <si>
    <t>INTERESES DE MORA</t>
  </si>
  <si>
    <t>TOTAL A PAGAR (Renglón 35-36+37)</t>
  </si>
  <si>
    <t>SECCIÓN PAGO VOLUNTARIO (NO aplica para Castilla la Nueva)</t>
  </si>
  <si>
    <t>LIQUIDE EL VALOR DEL PAGO VOLUNTARIO (Según instrucciones del Municipio/distrito)</t>
  </si>
  <si>
    <t>TOTAL A PAGAR CON PAGO VOLUNTARIO (Renglón 38+39)</t>
  </si>
  <si>
    <t>Destino de mi aporte voluntario:</t>
  </si>
  <si>
    <t>F. FIRMAS</t>
  </si>
  <si>
    <t>FIRMA DEL DECLARANTE</t>
  </si>
  <si>
    <t>FIRMA DEL CONTADOR</t>
  </si>
  <si>
    <t>REVISOR FISCAL</t>
  </si>
  <si>
    <t>NOMBRE</t>
  </si>
  <si>
    <t>No.</t>
  </si>
  <si>
    <t>No._____________________</t>
  </si>
  <si>
    <t>TP. _________________</t>
  </si>
  <si>
    <t>ESPACIO PARA CÓDIGO DE BARRAS</t>
  </si>
  <si>
    <t xml:space="preserve">RADICADO Y/O FECHA DE PRESENTACIÓN </t>
  </si>
  <si>
    <t>ESPACIO PARA CÓDIGO QR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</si>
  <si>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</si>
  <si>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</si>
  <si>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</si>
  <si>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</si>
  <si>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</si>
  <si>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</si>
  <si>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</si>
  <si>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</si>
  <si>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</si>
  <si>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</si>
  <si>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</si>
  <si>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</si>
  <si>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Instrucciones de diligenciamiento contenidas en la Resolución Nacional 4056 de Diciembre 01 de 2017 expedida por el Ministerio de Hacienda y Crédito Público</t>
  </si>
  <si>
    <t>CLICK AQUÍ</t>
  </si>
  <si>
    <t>SIMPLIFICADO</t>
  </si>
  <si>
    <t>COMUN</t>
  </si>
  <si>
    <t>G CONTRIBUYENTE</t>
  </si>
  <si>
    <t>ESPECIAL</t>
  </si>
  <si>
    <t>ULTIMO DIGITO NIT</t>
  </si>
  <si>
    <t>VIGENCIA</t>
  </si>
  <si>
    <t xml:space="preserve">ESPACIO  PARA EL BANCO </t>
  </si>
  <si>
    <r>
      <t>SOBRETASA DE SEGURIDAD (Ley 1421 de 2011) (</t>
    </r>
    <r>
      <rPr>
        <b/>
        <sz val="9"/>
        <color rgb="FF3F3F3F"/>
        <rFont val="Arial Unicode MS"/>
        <family val="2"/>
      </rPr>
      <t>NO aplica</t>
    </r>
    <r>
      <rPr>
        <sz val="9"/>
        <color rgb="FF3F3F3F"/>
        <rFont val="Arial Unicode MS"/>
        <family val="2"/>
      </rPr>
      <t xml:space="preserve"> para el municipio de CASTILLA LA NUEVA)</t>
    </r>
  </si>
  <si>
    <r>
      <t xml:space="preserve">MENOS VALOR DE EXENCIÓN O EXONERACIÓN SOBRE EL IMPUESTO Y NO SOBRE LOS INGRESOS </t>
    </r>
    <r>
      <rPr>
        <b/>
        <sz val="9"/>
        <color rgb="FF3F3F3F"/>
        <rFont val="Arial Unicode MS"/>
        <family val="2"/>
      </rPr>
      <t>(NO aplica)</t>
    </r>
  </si>
  <si>
    <r>
      <t xml:space="preserve">MENOS AUTORRETENCIONES practicadas a favor de este municipio o distrito en este periodo </t>
    </r>
    <r>
      <rPr>
        <b/>
        <sz val="9"/>
        <color rgb="FF3F3F3F"/>
        <rFont val="Arial Unicode MS"/>
        <family val="2"/>
      </rPr>
      <t>(NO aplica)</t>
    </r>
  </si>
  <si>
    <r>
      <t>MENOS ANTICIPO LIQUIDADO EN EL AÑO ANTERIOR (</t>
    </r>
    <r>
      <rPr>
        <b/>
        <sz val="9"/>
        <color rgb="FF3F3F3F"/>
        <rFont val="Arial Unicode MS"/>
        <family val="2"/>
      </rPr>
      <t>NO aplica</t>
    </r>
    <r>
      <rPr>
        <sz val="9"/>
        <color rgb="FF3F3F3F"/>
        <rFont val="Arial Unicode MS"/>
        <family val="2"/>
      </rPr>
      <t xml:space="preserve"> para el municipio de CASTILLA LA NUEVA)</t>
    </r>
  </si>
  <si>
    <r>
      <t>ANTICIPO DEL AÑO SIGUIENTE  (</t>
    </r>
    <r>
      <rPr>
        <b/>
        <sz val="9"/>
        <color rgb="FF3F3F3F"/>
        <rFont val="Arial Unicode MS"/>
        <family val="2"/>
      </rPr>
      <t>NO aplica</t>
    </r>
    <r>
      <rPr>
        <sz val="9"/>
        <color rgb="FF3F3F3F"/>
        <rFont val="Arial Unicode MS"/>
        <family val="2"/>
      </rPr>
      <t xml:space="preserve"> para el municipio de CASTILLA LA NUEVA)</t>
    </r>
  </si>
  <si>
    <r>
      <t>DESCUENTO POR PRONTO PAGO (</t>
    </r>
    <r>
      <rPr>
        <b/>
        <u/>
        <sz val="9"/>
        <color theme="1"/>
        <rFont val="Arial Unicode MS"/>
        <family val="2"/>
      </rPr>
      <t>Solo rég. simplificado</t>
    </r>
    <r>
      <rPr>
        <b/>
        <sz val="9"/>
        <color theme="1"/>
        <rFont val="Arial Unicode MS"/>
        <family val="2"/>
      </rPr>
      <t xml:space="preserve"> </t>
    </r>
    <r>
      <rPr>
        <sz val="9"/>
        <color theme="1"/>
        <rFont val="Arial Unicode MS"/>
        <family val="2"/>
      </rPr>
      <t>con est. de comercio en el Municipio Artículo 73 Acuerdo 029 de 2017)</t>
    </r>
  </si>
  <si>
    <t>CAPACIDAD INSTALADA</t>
  </si>
  <si>
    <t>Comercio de Accesorios y Bisuteria  en General</t>
  </si>
  <si>
    <t>Comercio al por menor de carnes (incluye aves de corral) , productos carnicos, pescados y productos de mar, en establecimientos especializados.</t>
  </si>
  <si>
    <t>Comercio de articulos electronicos, celulares y accesorios para celulares</t>
  </si>
  <si>
    <t>Comercio al por menor de articulos y productos de vidrio en estalblecimientos especializados</t>
  </si>
  <si>
    <t>Comercio al por mayor de bicicletas y sus partes, piezas y accesorios</t>
  </si>
  <si>
    <t>Servicio de reparacion mecanica y electronica, latoneria, pintura, lavaddo y mantenimiento de vehiculos automotores, motocicletas y maquinaria agricola</t>
  </si>
  <si>
    <t>Servicio de Gimnasios</t>
  </si>
  <si>
    <t>Comercio de accesorios y bisuteria en general</t>
  </si>
  <si>
    <t>ene-feb</t>
  </si>
  <si>
    <t>mar-abr</t>
  </si>
  <si>
    <t>may-jun</t>
  </si>
  <si>
    <t>jul-ago</t>
  </si>
  <si>
    <t>sep-oct</t>
  </si>
  <si>
    <t>nov-dic</t>
  </si>
  <si>
    <t>Anual</t>
  </si>
  <si>
    <r>
      <rPr>
        <b/>
        <sz val="9"/>
        <color theme="1"/>
        <rFont val="Arial"/>
        <family val="2"/>
      </rPr>
      <t>CUENTAS BANCARIAS AUTORIZADAS PARA RECAUDO DEL IMPUESTO DE INDUSTRIA Y COMERCIO: 
A nombre del municipio de Castilla La Nueva, Nit. 800 098 190-4 
Cuenta corriente de Banco Bogotá No. 705064228 
Cuenta de Ahorros Banco Colpatria No. 5582016519 
Cuenta de Ahorros Banco Davivienda No. 097170008342
RESOLUCIÓN 334 DE 2018: ARTÍCULO 1º</t>
    </r>
    <r>
      <rPr>
        <sz val="9"/>
        <color theme="1"/>
        <rFont val="Arial"/>
        <family val="2"/>
      </rPr>
      <t xml:space="preserve">. </t>
    </r>
    <r>
      <rPr>
        <b/>
        <u/>
        <sz val="9"/>
        <color theme="1"/>
        <rFont val="Arial"/>
        <family val="2"/>
      </rPr>
      <t>La presentación de las declaraciones tributarias municipales se realizará en la sede de la Secretaría de Hacienda Municipal</t>
    </r>
    <r>
      <rPr>
        <sz val="9"/>
        <color theme="1"/>
        <rFont val="Arial"/>
        <family val="2"/>
      </rPr>
      <t xml:space="preserve">, el pago de las declaraciones se realizará en las entidades financieras autorizadas para tal fin y en la Tesorería Municipal hasta tanto se implemente el sistema de recaudo exclusivo a través de red financiera y medios electrónicos.
</t>
    </r>
    <r>
      <rPr>
        <b/>
        <sz val="9"/>
        <color theme="1"/>
        <rFont val="Arial"/>
        <family val="2"/>
      </rPr>
      <t>ACUERDO 029 DE 2017: ARTÍCULO 70°. PRESENTACION DE LA DECLARACION Y PAGO DEL IMPUESTO</t>
    </r>
    <r>
      <rPr>
        <sz val="9"/>
        <color theme="1"/>
        <rFont val="Arial"/>
        <family val="2"/>
      </rPr>
      <t xml:space="preserve">. Por cada año o periodo gravable los sujetos pasivos del impuesto de Industria y Comercio deberán presentar una declaración junto con su liquidación privada, la liquidación del impuesto complementario de avisos y tableros, sobretasa bomberil y los demás factores indicados en el formulario oficial. La declaración se presentará en la vigencia fiscal siguiente al periodo gravable o de causacióndel impuesto.
</t>
    </r>
    <r>
      <rPr>
        <b/>
        <sz val="9"/>
        <color theme="1"/>
        <rFont val="Arial"/>
        <family val="2"/>
      </rPr>
      <t xml:space="preserve">ACUERDO 017 DE NOVIEMBRE DE 2021, "POR MEDIO DEL CUAL SE MODIFICA PARCIALMENTE EL ACUERDO 029 DE 10 DE DICIEMBRE DE 2017", Art. PRIMERO. ACUERDO 017 DE 2021" </t>
    </r>
    <r>
      <rPr>
        <sz val="9"/>
        <color theme="1"/>
        <rFont val="Arial"/>
        <family val="2"/>
      </rPr>
      <t>Modifiquese el articulo 62 del acuerdo 029 de 10 de diciembre de 2017, por medio del cual se expide el estatuto tributario del Municipio de Castilla la Nueva y se dictan otras dispociciones</t>
    </r>
    <r>
      <rPr>
        <b/>
        <sz val="9"/>
        <color theme="1"/>
        <rFont val="Arial"/>
        <family val="2"/>
      </rPr>
      <t>" PARÁGRAFO.</t>
    </r>
    <r>
      <rPr>
        <sz val="9"/>
        <color theme="1"/>
        <rFont val="Arial"/>
        <family val="2"/>
      </rPr>
      <t xml:space="preserve"> Será función de la administración tributaria diseñar y actualizar los formularios oficiales, así como establecer el calendario tributario para la presentación de las declaraciones. El pago podrá realizarse en la Caja Principal de la Secretaría de Hacienda o en las entidades financieras autorizadas. Si el pago se hace por consignación, transferencia electrónica u otros medios, este debe ser simultáneo o anterior a la presentación de la declaración, y el depositante deberá hacer llegar a la Caja Principal de la Secretarfa de Hacienda, en forma inmediata el soporte respectivo del pago. </t>
    </r>
    <r>
      <rPr>
        <b/>
        <u/>
        <sz val="9"/>
        <color theme="1"/>
        <rFont val="Arial"/>
        <family val="2"/>
      </rPr>
      <t>La consignación o transferencia del valor del impuesto no sustituye la presentación de la declaración</t>
    </r>
    <r>
      <rPr>
        <sz val="9"/>
        <color theme="1"/>
        <rFont val="Arial"/>
        <family val="2"/>
      </rPr>
      <t xml:space="preserve">. La declaración se entenderá presentada en la fecha de pago siempre y cuando se remita su versión original dentro de los 15 días hábiles siguientes a dicha fecha, aspecto que se aplicará en relación con las declaraciones que deban presentarse a partir de la vigencia fiscal 2018.                                                                      </t>
    </r>
  </si>
  <si>
    <t>C. DISCRIMINACIÓN DE ACTIVIDADES
GRAVADAS (OTRAS ACTIVIDADES)</t>
  </si>
  <si>
    <t>SOLAMENTE PARA BOGOTÁ, marque el Bimestre o periodo anual</t>
  </si>
  <si>
    <t>C. DISCRIMINACIÓN DE
ACTIVIDADES GRAVADAS</t>
  </si>
  <si>
    <t>X</t>
  </si>
  <si>
    <t>WP</t>
  </si>
  <si>
    <t>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</si>
</sst>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(* #,##0_);_(* \(#,##0\);_(* &quot;-&quot;??_);_(@_)"/>
    <numFmt numFmtId="166" formatCode="&quot;$&quot;\ #,##0"/>
  </numFmts>
  <fonts count="48">
    <font>
      <sz val="11"/>
      <color theme="1"/>
      <name val="Arial"/>
    </font>
    <font>
      <b/>
      <sz val="12"/>
      <color theme="1"/>
      <name val="Arimo"/>
    </font>
    <font>
      <sz val="11"/>
      <name val="Arial"/>
      <family val="2"/>
    </font>
    <font>
      <sz val="7"/>
      <color theme="1"/>
      <name val="Arimo"/>
    </font>
    <font>
      <sz val="8"/>
      <color theme="1"/>
      <name val="Arimo"/>
    </font>
    <font>
      <b/>
      <sz val="11"/>
      <color theme="1"/>
      <name val="Arimo"/>
    </font>
    <font>
      <sz val="6"/>
      <color theme="1"/>
      <name val="Arimo"/>
    </font>
    <font>
      <sz val="11"/>
      <color rgb="FF0070C0"/>
      <name val="Arimo"/>
    </font>
    <font>
      <sz val="9"/>
      <color theme="1"/>
      <name val="Arimo"/>
    </font>
    <font>
      <sz val="9"/>
      <color rgb="FF0070C0"/>
      <name val="Arimo"/>
    </font>
    <font>
      <sz val="9"/>
      <color rgb="FF3F3F3F"/>
      <name val="Arimo"/>
    </font>
    <font>
      <b/>
      <sz val="10"/>
      <color rgb="FF0070C0"/>
      <name val="Arimo"/>
    </font>
    <font>
      <b/>
      <u/>
      <sz val="10"/>
      <color theme="10"/>
      <name val="Calibri"/>
      <family val="2"/>
    </font>
    <font>
      <sz val="11"/>
      <color theme="1"/>
      <name val="Calibri"/>
      <family val="2"/>
    </font>
    <font>
      <b/>
      <sz val="9"/>
      <color theme="1"/>
      <name val="Arimo"/>
    </font>
    <font>
      <sz val="9"/>
      <name val="Arial"/>
      <family val="2"/>
    </font>
    <font>
      <sz val="9"/>
      <color theme="1"/>
      <name val="Arial"/>
      <family val="2"/>
    </font>
    <font>
      <b/>
      <u/>
      <sz val="9"/>
      <color theme="10"/>
      <name val="Calibri"/>
      <family val="2"/>
    </font>
    <font>
      <b/>
      <sz val="9"/>
      <color rgb="FF3F3F3F"/>
      <name val="Arimo"/>
    </font>
    <font>
      <b/>
      <sz val="9"/>
      <color rgb="FF3F3F3F"/>
      <name val="Arial Unicode MS"/>
      <family val="2"/>
    </font>
    <font>
      <sz val="9"/>
      <color rgb="FF3F3F3F"/>
      <name val="Arial Unicode MS"/>
      <family val="2"/>
    </font>
    <font>
      <b/>
      <u/>
      <sz val="9"/>
      <color theme="1"/>
      <name val="Arial Unicode MS"/>
      <family val="2"/>
    </font>
    <font>
      <b/>
      <sz val="9"/>
      <color theme="1"/>
      <name val="Arial Unicode MS"/>
      <family val="2"/>
    </font>
    <font>
      <sz val="9"/>
      <color theme="1"/>
      <name val="Arial Unicode MS"/>
      <family val="2"/>
    </font>
    <font>
      <b/>
      <u/>
      <sz val="9"/>
      <color theme="1"/>
      <name val="Arimo"/>
    </font>
    <font>
      <sz val="7"/>
      <name val="Arimo"/>
    </font>
    <font>
      <u/>
      <sz val="11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rgb="FF0070C0"/>
      <name val="Arimo"/>
    </font>
    <font>
      <b/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.5"/>
      <color theme="1"/>
      <name val="Arimo"/>
    </font>
    <font>
      <sz val="8.5"/>
      <name val="Arial"/>
      <family val="2"/>
    </font>
    <font>
      <sz val="7"/>
      <color rgb="FF000000"/>
      <name val="Arial"/>
      <family val="2"/>
    </font>
    <font>
      <sz val="8"/>
      <name val="Arimo"/>
    </font>
    <font>
      <b/>
      <sz val="10"/>
      <color theme="4" tint="-0.249977111117893"/>
      <name val="Arimo"/>
    </font>
    <font>
      <b/>
      <sz val="10"/>
      <color theme="4" tint="-0.249977111117893"/>
      <name val="Arial"/>
      <family val="2"/>
    </font>
    <font>
      <b/>
      <sz val="9"/>
      <color theme="4" tint="-0.249977111117893"/>
      <name val="Arimo"/>
    </font>
    <font>
      <b/>
      <sz val="9"/>
      <color theme="4" tint="-0.249977111117893"/>
      <name val="Arial"/>
      <family val="2"/>
    </font>
    <font>
      <sz val="2"/>
      <color rgb="FF7F7F7F"/>
      <name val="Arimo"/>
    </font>
    <font>
      <sz val="2"/>
      <name val="Arial"/>
      <family val="2"/>
    </font>
    <font>
      <sz val="5"/>
      <color theme="1"/>
      <name val="Arimo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FBD4B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3" fontId="8" fillId="0" borderId="1" xfId="0" applyNumberFormat="1" applyFont="1" applyBorder="1" applyAlignment="1">
      <alignment vertical="center"/>
    </xf>
    <xf numFmtId="0" fontId="13" fillId="0" borderId="0" xfId="0" applyFont="1"/>
    <xf numFmtId="164" fontId="13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16" fillId="0" borderId="0" xfId="0" applyFont="1"/>
    <xf numFmtId="0" fontId="8" fillId="0" borderId="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30" xfId="0" applyFont="1" applyBorder="1"/>
    <xf numFmtId="0" fontId="3" fillId="0" borderId="31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5" fillId="0" borderId="2" xfId="0" applyFont="1" applyBorder="1"/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6" fillId="0" borderId="33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/>
    <xf numFmtId="0" fontId="38" fillId="0" borderId="11" xfId="0" applyFont="1" applyBorder="1"/>
    <xf numFmtId="0" fontId="37" fillId="0" borderId="3" xfId="0" applyFont="1" applyBorder="1" applyAlignment="1">
      <alignment horizontal="center" vertical="center"/>
    </xf>
    <xf numFmtId="0" fontId="38" fillId="0" borderId="16" xfId="0" applyFont="1" applyBorder="1"/>
    <xf numFmtId="0" fontId="4" fillId="0" borderId="0" xfId="0" applyFont="1" applyAlignment="1">
      <alignment vertical="top"/>
    </xf>
    <xf numFmtId="0" fontId="4" fillId="0" borderId="0" xfId="0" applyFont="1"/>
    <xf numFmtId="0" fontId="4" fillId="0" borderId="12" xfId="0" applyFont="1" applyBorder="1"/>
    <xf numFmtId="0" fontId="4" fillId="0" borderId="24" xfId="0" applyFont="1" applyBorder="1"/>
    <xf numFmtId="0" fontId="8" fillId="0" borderId="12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0" xfId="0" applyFont="1" applyBorder="1"/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6" xfId="0" applyFont="1" applyBorder="1"/>
    <xf numFmtId="0" fontId="34" fillId="0" borderId="0" xfId="0" applyFont="1"/>
    <xf numFmtId="0" fontId="25" fillId="0" borderId="49" xfId="0" applyFont="1" applyBorder="1"/>
    <xf numFmtId="0" fontId="25" fillId="0" borderId="29" xfId="0" applyFont="1" applyBorder="1"/>
    <xf numFmtId="0" fontId="40" fillId="0" borderId="12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46" xfId="0" applyFont="1" applyBorder="1" applyAlignment="1">
      <alignment vertical="center"/>
    </xf>
    <xf numFmtId="0" fontId="30" fillId="0" borderId="46" xfId="0" applyFont="1" applyBorder="1"/>
    <xf numFmtId="0" fontId="30" fillId="0" borderId="47" xfId="0" applyFont="1" applyBorder="1"/>
    <xf numFmtId="0" fontId="40" fillId="0" borderId="46" xfId="0" applyFont="1" applyBorder="1" applyAlignment="1">
      <alignment vertical="top"/>
    </xf>
    <xf numFmtId="0" fontId="40" fillId="0" borderId="50" xfId="0" applyFont="1" applyBorder="1" applyAlignment="1">
      <alignment vertical="center"/>
    </xf>
    <xf numFmtId="0" fontId="15" fillId="0" borderId="32" xfId="0" applyFont="1" applyBorder="1"/>
    <xf numFmtId="0" fontId="16" fillId="0" borderId="32" xfId="0" applyFont="1" applyBorder="1"/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47" fillId="0" borderId="23" xfId="0" applyFont="1" applyBorder="1" applyAlignment="1">
      <alignment horizontal="right"/>
    </xf>
    <xf numFmtId="0" fontId="37" fillId="0" borderId="3" xfId="0" applyFont="1" applyBorder="1" applyAlignment="1">
      <alignment horizontal="center" vertical="center"/>
    </xf>
    <xf numFmtId="0" fontId="38" fillId="0" borderId="11" xfId="0" applyFont="1" applyBorder="1"/>
    <xf numFmtId="0" fontId="38" fillId="0" borderId="16" xfId="0" applyFont="1" applyBorder="1"/>
    <xf numFmtId="0" fontId="37" fillId="0" borderId="15" xfId="0" applyFont="1" applyBorder="1" applyAlignment="1">
      <alignment horizontal="center" vertical="center"/>
    </xf>
    <xf numFmtId="0" fontId="38" fillId="0" borderId="12" xfId="0" applyFont="1" applyBorder="1"/>
    <xf numFmtId="0" fontId="38" fillId="0" borderId="6" xfId="0" applyFont="1" applyBorder="1"/>
    <xf numFmtId="0" fontId="37" fillId="0" borderId="13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37" fillId="0" borderId="6" xfId="0" applyFont="1" applyBorder="1" applyAlignment="1">
      <alignment horizontal="left" vertical="center"/>
    </xf>
    <xf numFmtId="0" fontId="37" fillId="0" borderId="13" xfId="0" applyFont="1" applyBorder="1" applyAlignment="1">
      <alignment horizontal="center" vertical="center"/>
    </xf>
    <xf numFmtId="0" fontId="38" fillId="0" borderId="24" xfId="0" applyFont="1" applyBorder="1"/>
    <xf numFmtId="0" fontId="16" fillId="0" borderId="42" xfId="0" applyFont="1" applyBorder="1" applyAlignment="1">
      <alignment horizontal="left" vertical="justify" wrapText="1"/>
    </xf>
    <xf numFmtId="0" fontId="16" fillId="0" borderId="43" xfId="0" applyFont="1" applyBorder="1" applyAlignment="1">
      <alignment horizontal="left" vertical="justify" wrapText="1"/>
    </xf>
    <xf numFmtId="0" fontId="16" fillId="0" borderId="44" xfId="0" applyFont="1" applyBorder="1" applyAlignment="1">
      <alignment horizontal="left" vertical="justify" wrapText="1"/>
    </xf>
    <xf numFmtId="0" fontId="37" fillId="0" borderId="19" xfId="0" applyFont="1" applyBorder="1" applyAlignment="1">
      <alignment horizontal="center" vertical="center"/>
    </xf>
    <xf numFmtId="0" fontId="38" fillId="0" borderId="2" xfId="0" applyFont="1" applyBorder="1"/>
    <xf numFmtId="0" fontId="37" fillId="0" borderId="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3" fontId="32" fillId="0" borderId="13" xfId="0" applyNumberFormat="1" applyFont="1" applyBorder="1" applyAlignment="1">
      <alignment horizontal="right" vertical="center"/>
    </xf>
    <xf numFmtId="3" fontId="32" fillId="0" borderId="12" xfId="0" applyNumberFormat="1" applyFont="1" applyBorder="1" applyAlignment="1">
      <alignment horizontal="right" vertical="center"/>
    </xf>
    <xf numFmtId="3" fontId="32" fillId="0" borderId="6" xfId="0" applyNumberFormat="1" applyFont="1" applyBorder="1" applyAlignment="1">
      <alignment horizontal="right" vertical="center"/>
    </xf>
    <xf numFmtId="3" fontId="32" fillId="0" borderId="3" xfId="0" applyNumberFormat="1" applyFont="1" applyBorder="1" applyAlignment="1">
      <alignment horizontal="right" vertical="center"/>
    </xf>
    <xf numFmtId="0" fontId="15" fillId="0" borderId="11" xfId="0" applyFont="1" applyBorder="1"/>
    <xf numFmtId="0" fontId="15" fillId="0" borderId="16" xfId="0" applyFont="1" applyBorder="1"/>
    <xf numFmtId="0" fontId="14" fillId="2" borderId="45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6" xfId="0" applyFont="1" applyBorder="1"/>
    <xf numFmtId="0" fontId="37" fillId="0" borderId="18" xfId="0" applyFont="1" applyBorder="1" applyAlignment="1">
      <alignment horizontal="center" vertical="center"/>
    </xf>
    <xf numFmtId="0" fontId="38" fillId="0" borderId="5" xfId="0" applyFont="1" applyBorder="1"/>
    <xf numFmtId="0" fontId="38" fillId="0" borderId="10" xfId="0" applyFont="1" applyBorder="1"/>
    <xf numFmtId="0" fontId="37" fillId="0" borderId="4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5" fillId="0" borderId="2" xfId="0" applyFont="1" applyBorder="1"/>
    <xf numFmtId="165" fontId="9" fillId="0" borderId="3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3" fontId="9" fillId="0" borderId="3" xfId="0" applyNumberFormat="1" applyFont="1" applyBorder="1" applyAlignment="1">
      <alignment horizontal="right" vertical="center"/>
    </xf>
    <xf numFmtId="0" fontId="40" fillId="0" borderId="15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left" vertical="center" wrapText="1"/>
    </xf>
    <xf numFmtId="2" fontId="4" fillId="0" borderId="12" xfId="0" applyNumberFormat="1" applyFont="1" applyBorder="1" applyAlignment="1">
      <alignment horizontal="left" vertical="center" wrapText="1"/>
    </xf>
    <xf numFmtId="2" fontId="4" fillId="0" borderId="24" xfId="0" applyNumberFormat="1" applyFont="1" applyBorder="1" applyAlignment="1">
      <alignment horizontal="left" vertical="center" wrapText="1"/>
    </xf>
    <xf numFmtId="0" fontId="45" fillId="0" borderId="12" xfId="0" applyFont="1" applyBorder="1" applyAlignment="1">
      <alignment horizontal="right" wrapText="1"/>
    </xf>
    <xf numFmtId="0" fontId="46" fillId="0" borderId="12" xfId="0" applyFont="1" applyBorder="1" applyAlignment="1">
      <alignment horizontal="right"/>
    </xf>
    <xf numFmtId="0" fontId="46" fillId="0" borderId="24" xfId="0" applyFont="1" applyBorder="1" applyAlignment="1">
      <alignment horizontal="right"/>
    </xf>
    <xf numFmtId="0" fontId="40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textRotation="90" wrapText="1"/>
    </xf>
    <xf numFmtId="0" fontId="15" fillId="0" borderId="37" xfId="0" applyFont="1" applyBorder="1"/>
    <xf numFmtId="0" fontId="15" fillId="0" borderId="17" xfId="0" applyFont="1" applyBorder="1"/>
    <xf numFmtId="0" fontId="15" fillId="0" borderId="7" xfId="0" applyFont="1" applyBorder="1"/>
    <xf numFmtId="0" fontId="14" fillId="0" borderId="38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39" xfId="0" applyFont="1" applyBorder="1"/>
    <xf numFmtId="0" fontId="14" fillId="0" borderId="2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5" fillId="0" borderId="22" xfId="0" applyFont="1" applyBorder="1"/>
    <xf numFmtId="0" fontId="14" fillId="0" borderId="15" xfId="0" applyFont="1" applyBorder="1" applyAlignment="1">
      <alignment horizontal="center" vertical="center" textRotation="90" wrapText="1"/>
    </xf>
    <xf numFmtId="0" fontId="15" fillId="0" borderId="6" xfId="0" applyFont="1" applyBorder="1"/>
    <xf numFmtId="0" fontId="14" fillId="0" borderId="3" xfId="0" applyFont="1" applyBorder="1" applyAlignment="1">
      <alignment horizontal="left" vertical="center"/>
    </xf>
    <xf numFmtId="0" fontId="33" fillId="0" borderId="11" xfId="0" applyFont="1" applyBorder="1"/>
    <xf numFmtId="0" fontId="33" fillId="0" borderId="2" xfId="0" applyFont="1" applyBorder="1"/>
    <xf numFmtId="166" fontId="41" fillId="0" borderId="3" xfId="0" applyNumberFormat="1" applyFont="1" applyBorder="1" applyAlignment="1">
      <alignment horizontal="right" vertical="center"/>
    </xf>
    <xf numFmtId="166" fontId="42" fillId="0" borderId="11" xfId="0" applyNumberFormat="1" applyFont="1" applyBorder="1"/>
    <xf numFmtId="166" fontId="42" fillId="0" borderId="16" xfId="0" applyNumberFormat="1" applyFont="1" applyBorder="1"/>
    <xf numFmtId="0" fontId="8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 textRotation="90" wrapText="1"/>
    </xf>
    <xf numFmtId="0" fontId="15" fillId="0" borderId="18" xfId="0" applyFont="1" applyBorder="1"/>
    <xf numFmtId="0" fontId="15" fillId="0" borderId="10" xfId="0" applyFont="1" applyBorder="1"/>
    <xf numFmtId="0" fontId="4" fillId="0" borderId="13" xfId="0" applyFont="1" applyBorder="1" applyAlignment="1">
      <alignment horizontal="center" vertical="top"/>
    </xf>
    <xf numFmtId="0" fontId="30" fillId="0" borderId="12" xfId="0" applyFont="1" applyBorder="1"/>
    <xf numFmtId="0" fontId="4" fillId="0" borderId="3" xfId="0" applyFont="1" applyBorder="1" applyAlignment="1">
      <alignment horizontal="center"/>
    </xf>
    <xf numFmtId="0" fontId="30" fillId="0" borderId="2" xfId="0" applyFont="1" applyBorder="1"/>
    <xf numFmtId="0" fontId="4" fillId="0" borderId="12" xfId="0" applyFont="1" applyBorder="1" applyAlignment="1">
      <alignment horizontal="center" vertical="top"/>
    </xf>
    <xf numFmtId="0" fontId="8" fillId="0" borderId="11" xfId="0" applyFont="1" applyBorder="1" applyAlignment="1">
      <alignment horizontal="center"/>
    </xf>
    <xf numFmtId="3" fontId="8" fillId="0" borderId="11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5" fillId="0" borderId="12" xfId="0" applyFont="1" applyBorder="1"/>
    <xf numFmtId="0" fontId="16" fillId="0" borderId="0" xfId="0" applyFont="1"/>
    <xf numFmtId="0" fontId="15" fillId="0" borderId="5" xfId="0" applyFont="1" applyBorder="1"/>
    <xf numFmtId="0" fontId="10" fillId="4" borderId="3" xfId="0" applyFont="1" applyFill="1" applyBorder="1" applyAlignment="1">
      <alignment horizontal="left" vertical="center"/>
    </xf>
    <xf numFmtId="0" fontId="15" fillId="4" borderId="11" xfId="0" applyFont="1" applyFill="1" applyBorder="1"/>
    <xf numFmtId="0" fontId="15" fillId="4" borderId="2" xfId="0" applyFont="1" applyFill="1" applyBorder="1"/>
    <xf numFmtId="166" fontId="41" fillId="4" borderId="3" xfId="0" applyNumberFormat="1" applyFont="1" applyFill="1" applyBorder="1" applyAlignment="1">
      <alignment horizontal="right"/>
    </xf>
    <xf numFmtId="166" fontId="42" fillId="4" borderId="11" xfId="0" applyNumberFormat="1" applyFont="1" applyFill="1" applyBorder="1"/>
    <xf numFmtId="166" fontId="42" fillId="4" borderId="16" xfId="0" applyNumberFormat="1" applyFont="1" applyFill="1" applyBorder="1"/>
    <xf numFmtId="166" fontId="41" fillId="4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30" fillId="0" borderId="11" xfId="0" applyFont="1" applyBorder="1"/>
    <xf numFmtId="0" fontId="30" fillId="0" borderId="16" xfId="0" applyFont="1" applyBorder="1"/>
    <xf numFmtId="0" fontId="15" fillId="4" borderId="12" xfId="0" applyFont="1" applyFill="1" applyBorder="1"/>
    <xf numFmtId="166" fontId="41" fillId="2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6" fontId="32" fillId="4" borderId="3" xfId="0" applyNumberFormat="1" applyFont="1" applyFill="1" applyBorder="1" applyAlignment="1">
      <alignment horizontal="right" vertical="center"/>
    </xf>
    <xf numFmtId="166" fontId="33" fillId="4" borderId="11" xfId="0" applyNumberFormat="1" applyFont="1" applyFill="1" applyBorder="1"/>
    <xf numFmtId="166" fontId="33" fillId="4" borderId="2" xfId="0" applyNumberFormat="1" applyFont="1" applyFill="1" applyBorder="1"/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/>
    </xf>
    <xf numFmtId="0" fontId="32" fillId="0" borderId="3" xfId="0" applyFont="1" applyBorder="1" applyAlignment="1">
      <alignment horizontal="center" vertical="center"/>
    </xf>
    <xf numFmtId="166" fontId="32" fillId="0" borderId="3" xfId="0" applyNumberFormat="1" applyFont="1" applyBorder="1" applyAlignment="1">
      <alignment horizontal="right" vertical="center"/>
    </xf>
    <xf numFmtId="166" fontId="33" fillId="0" borderId="11" xfId="0" applyNumberFormat="1" applyFont="1" applyBorder="1"/>
    <xf numFmtId="166" fontId="33" fillId="0" borderId="2" xfId="0" applyNumberFormat="1" applyFont="1" applyBorder="1"/>
    <xf numFmtId="165" fontId="32" fillId="4" borderId="3" xfId="0" applyNumberFormat="1" applyFont="1" applyFill="1" applyBorder="1" applyAlignment="1">
      <alignment horizontal="right" vertical="center"/>
    </xf>
    <xf numFmtId="0" fontId="33" fillId="4" borderId="11" xfId="0" applyFont="1" applyFill="1" applyBorder="1"/>
    <xf numFmtId="166" fontId="11" fillId="4" borderId="3" xfId="0" applyNumberFormat="1" applyFont="1" applyFill="1" applyBorder="1" applyAlignment="1">
      <alignment horizontal="right" vertical="center"/>
    </xf>
    <xf numFmtId="166" fontId="31" fillId="4" borderId="11" xfId="0" applyNumberFormat="1" applyFont="1" applyFill="1" applyBorder="1"/>
    <xf numFmtId="166" fontId="31" fillId="4" borderId="16" xfId="0" applyNumberFormat="1" applyFont="1" applyFill="1" applyBorder="1"/>
    <xf numFmtId="0" fontId="17" fillId="0" borderId="3" xfId="0" applyFont="1" applyBorder="1" applyAlignment="1">
      <alignment horizontal="center" vertical="center"/>
    </xf>
    <xf numFmtId="166" fontId="9" fillId="4" borderId="3" xfId="0" applyNumberFormat="1" applyFont="1" applyFill="1" applyBorder="1" applyAlignment="1">
      <alignment horizontal="right" vertical="center"/>
    </xf>
    <xf numFmtId="166" fontId="15" fillId="4" borderId="11" xfId="0" applyNumberFormat="1" applyFont="1" applyFill="1" applyBorder="1"/>
    <xf numFmtId="166" fontId="15" fillId="4" borderId="2" xfId="0" applyNumberFormat="1" applyFont="1" applyFill="1" applyBorder="1"/>
    <xf numFmtId="166" fontId="43" fillId="0" borderId="3" xfId="0" applyNumberFormat="1" applyFont="1" applyBorder="1" applyAlignment="1">
      <alignment horizontal="right" vertical="center"/>
    </xf>
    <xf numFmtId="166" fontId="44" fillId="0" borderId="11" xfId="0" applyNumberFormat="1" applyFont="1" applyBorder="1"/>
    <xf numFmtId="166" fontId="44" fillId="0" borderId="2" xfId="0" applyNumberFormat="1" applyFont="1" applyBorder="1"/>
    <xf numFmtId="165" fontId="43" fillId="4" borderId="3" xfId="0" applyNumberFormat="1" applyFont="1" applyFill="1" applyBorder="1" applyAlignment="1">
      <alignment horizontal="right" vertical="center"/>
    </xf>
    <xf numFmtId="0" fontId="44" fillId="4" borderId="11" xfId="0" applyFont="1" applyFill="1" applyBorder="1"/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3" fillId="0" borderId="16" xfId="0" applyFont="1" applyBorder="1"/>
    <xf numFmtId="0" fontId="43" fillId="0" borderId="3" xfId="0" applyFont="1" applyBorder="1" applyAlignment="1">
      <alignment horizontal="center" vertical="center"/>
    </xf>
    <xf numFmtId="0" fontId="44" fillId="0" borderId="11" xfId="0" applyFont="1" applyBorder="1"/>
    <xf numFmtId="0" fontId="44" fillId="0" borderId="2" xfId="0" applyFont="1" applyBorder="1"/>
    <xf numFmtId="165" fontId="41" fillId="0" borderId="3" xfId="0" applyNumberFormat="1" applyFont="1" applyBorder="1" applyAlignment="1">
      <alignment horizontal="right" vertical="center"/>
    </xf>
    <xf numFmtId="0" fontId="42" fillId="0" borderId="11" xfId="0" applyFont="1" applyBorder="1"/>
    <xf numFmtId="0" fontId="42" fillId="0" borderId="16" xfId="0" applyFont="1" applyBorder="1"/>
    <xf numFmtId="0" fontId="43" fillId="0" borderId="1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0" fillId="0" borderId="5" xfId="0" applyFont="1" applyBorder="1"/>
    <xf numFmtId="0" fontId="30" fillId="0" borderId="10" xfId="0" applyFont="1" applyBorder="1"/>
    <xf numFmtId="0" fontId="14" fillId="0" borderId="8" xfId="0" applyFont="1" applyBorder="1" applyAlignment="1">
      <alignment horizontal="center" vertical="center"/>
    </xf>
    <xf numFmtId="0" fontId="15" fillId="0" borderId="9" xfId="0" applyFont="1" applyBorder="1"/>
    <xf numFmtId="0" fontId="7" fillId="4" borderId="3" xfId="0" applyFont="1" applyFill="1" applyBorder="1" applyAlignment="1">
      <alignment horizontal="center" vertical="center"/>
    </xf>
    <xf numFmtId="0" fontId="2" fillId="4" borderId="11" xfId="0" applyFont="1" applyFill="1" applyBorder="1"/>
    <xf numFmtId="0" fontId="2" fillId="4" borderId="2" xfId="0" applyFont="1" applyFill="1" applyBorder="1"/>
    <xf numFmtId="0" fontId="26" fillId="4" borderId="3" xfId="1" applyFill="1" applyBorder="1" applyAlignment="1">
      <alignment horizontal="center" vertical="center"/>
    </xf>
    <xf numFmtId="0" fontId="2" fillId="4" borderId="16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14" xfId="0" applyFont="1" applyBorder="1"/>
    <xf numFmtId="0" fontId="2" fillId="0" borderId="22" xfId="0" applyFont="1" applyBorder="1"/>
    <xf numFmtId="0" fontId="8" fillId="0" borderId="19" xfId="0" applyFont="1" applyBorder="1" applyAlignment="1">
      <alignment horizontal="left" vertical="center"/>
    </xf>
    <xf numFmtId="0" fontId="5" fillId="4" borderId="32" xfId="0" applyFont="1" applyFill="1" applyBorder="1" applyAlignment="1">
      <alignment horizontal="center"/>
    </xf>
    <xf numFmtId="0" fontId="29" fillId="5" borderId="32" xfId="0" applyFont="1" applyFill="1" applyBorder="1"/>
    <xf numFmtId="0" fontId="8" fillId="0" borderId="15" xfId="0" applyFont="1" applyBorder="1" applyAlignment="1">
      <alignment horizontal="left" vertical="center"/>
    </xf>
    <xf numFmtId="0" fontId="5" fillId="4" borderId="34" xfId="0" applyFont="1" applyFill="1" applyBorder="1" applyAlignment="1">
      <alignment horizontal="center"/>
    </xf>
    <xf numFmtId="0" fontId="29" fillId="5" borderId="34" xfId="0" applyFont="1" applyFill="1" applyBorder="1"/>
    <xf numFmtId="164" fontId="5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25" xfId="0" applyFont="1" applyBorder="1"/>
    <xf numFmtId="0" fontId="32" fillId="4" borderId="3" xfId="0" applyFont="1" applyFill="1" applyBorder="1" applyAlignment="1">
      <alignment horizontal="center" vertical="center"/>
    </xf>
    <xf numFmtId="0" fontId="33" fillId="4" borderId="16" xfId="0" applyFont="1" applyFill="1" applyBorder="1"/>
    <xf numFmtId="3" fontId="9" fillId="4" borderId="3" xfId="0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16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19050</xdr:rowOff>
        </xdr:from>
        <xdr:to>
          <xdr:col>4</xdr:col>
          <xdr:colOff>276225</xdr:colOff>
          <xdr:row>7</xdr:row>
          <xdr:rowOff>219075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</xdr:row>
          <xdr:rowOff>238125</xdr:rowOff>
        </xdr:from>
        <xdr:to>
          <xdr:col>10</xdr:col>
          <xdr:colOff>285750</xdr:colOff>
          <xdr:row>7</xdr:row>
          <xdr:rowOff>228600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</xdr:row>
          <xdr:rowOff>19050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19050</xdr:rowOff>
        </xdr:from>
        <xdr:to>
          <xdr:col>6</xdr:col>
          <xdr:colOff>276225</xdr:colOff>
          <xdr:row>7</xdr:row>
          <xdr:rowOff>228600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53</xdr:row>
          <xdr:rowOff>38100</xdr:rowOff>
        </xdr:from>
        <xdr:to>
          <xdr:col>18</xdr:col>
          <xdr:colOff>352425</xdr:colOff>
          <xdr:row>53</xdr:row>
          <xdr:rowOff>238125</xdr:rowOff>
        </xdr:to>
        <xdr:sp macro="" textlink="">
          <xdr:nvSpPr>
            <xdr:cNvPr id="11269" name="Option Butto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38100</xdr:rowOff>
        </xdr:from>
        <xdr:to>
          <xdr:col>4</xdr:col>
          <xdr:colOff>28575</xdr:colOff>
          <xdr:row>53</xdr:row>
          <xdr:rowOff>238125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47625</xdr:rowOff>
        </xdr:from>
        <xdr:to>
          <xdr:col>6</xdr:col>
          <xdr:colOff>19050</xdr:colOff>
          <xdr:row>53</xdr:row>
          <xdr:rowOff>247650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53</xdr:row>
          <xdr:rowOff>57150</xdr:rowOff>
        </xdr:from>
        <xdr:to>
          <xdr:col>8</xdr:col>
          <xdr:colOff>19050</xdr:colOff>
          <xdr:row>53</xdr:row>
          <xdr:rowOff>257175</xdr:rowOff>
        </xdr:to>
        <xdr:sp macro="" textlink="">
          <xdr:nvSpPr>
            <xdr:cNvPr id="11272" name="Option Butto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53</xdr:row>
          <xdr:rowOff>47625</xdr:rowOff>
        </xdr:from>
        <xdr:to>
          <xdr:col>20</xdr:col>
          <xdr:colOff>361950</xdr:colOff>
          <xdr:row>53</xdr:row>
          <xdr:rowOff>247650</xdr:rowOff>
        </xdr:to>
        <xdr:sp macro="" textlink="">
          <xdr:nvSpPr>
            <xdr:cNvPr id="11273" name="Option Button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1DAF-0EB2-43C1-A0AB-CFCBA1B4CB77}">
  <sheetPr>
    <tabColor rgb="FF17365D"/>
  </sheetPr>
  <dimension ref="A1:AF1001"/>
  <sheetViews>
    <sheetView showGridLines="0" tabSelected="1" view="pageBreakPreview" zoomScaleNormal="100" zoomScaleSheetLayoutView="100" workbookViewId="0">
      <selection activeCell="F4" sqref="F4:G5"/>
    </sheetView>
  </sheetViews>
  <sheetFormatPr baseColWidth="10" defaultColWidth="0" defaultRowHeight="0" customHeight="1" zeroHeight="1"/>
  <cols>
    <col min="1" max="1" width="2.75" customWidth="1"/>
    <col min="2" max="2" width="4" customWidth="1"/>
    <col min="3" max="4" width="2.75" customWidth="1"/>
    <col min="5" max="5" width="3.875" customWidth="1"/>
    <col min="6" max="6" width="3" customWidth="1"/>
    <col min="7" max="7" width="3.75" customWidth="1"/>
    <col min="8" max="8" width="3" customWidth="1"/>
    <col min="9" max="13" width="3.875" customWidth="1"/>
    <col min="14" max="16" width="2.75" customWidth="1"/>
    <col min="17" max="17" width="5" customWidth="1"/>
    <col min="18" max="19" width="5.375" customWidth="1"/>
    <col min="20" max="20" width="5.5" customWidth="1"/>
    <col min="21" max="21" width="5.875" customWidth="1"/>
    <col min="22" max="22" width="4.875" customWidth="1"/>
    <col min="23" max="23" width="5.5" customWidth="1"/>
    <col min="24" max="24" width="5.375" customWidth="1"/>
    <col min="25" max="26" width="4.25" customWidth="1"/>
    <col min="27" max="28" width="2.75" customWidth="1"/>
    <col min="29" max="30" width="4" customWidth="1"/>
    <col min="31" max="31" width="6" customWidth="1"/>
    <col min="32" max="32" width="1.75" customWidth="1"/>
    <col min="33" max="16384" width="11" hidden="1"/>
  </cols>
  <sheetData>
    <row r="1" spans="1:32" ht="30" customHeight="1">
      <c r="A1" s="220" t="s">
        <v>0</v>
      </c>
      <c r="B1" s="221"/>
      <c r="C1" s="221"/>
      <c r="D1" s="221"/>
      <c r="E1" s="221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1"/>
      <c r="Z1" s="221"/>
      <c r="AA1" s="221"/>
      <c r="AB1" s="221"/>
      <c r="AC1" s="221"/>
      <c r="AD1" s="221"/>
      <c r="AE1" s="223"/>
      <c r="AF1" s="1"/>
    </row>
    <row r="2" spans="1:32" ht="18.75" customHeight="1">
      <c r="A2" s="224" t="s">
        <v>2</v>
      </c>
      <c r="B2" s="91"/>
      <c r="C2" s="91"/>
      <c r="D2" s="91"/>
      <c r="E2" s="91"/>
      <c r="F2" s="225" t="s">
        <v>3</v>
      </c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170" t="s">
        <v>4</v>
      </c>
      <c r="Z2" s="91"/>
      <c r="AA2" s="91"/>
      <c r="AB2" s="91"/>
      <c r="AC2" s="91"/>
      <c r="AD2" s="91"/>
      <c r="AE2" s="92"/>
      <c r="AF2" s="1"/>
    </row>
    <row r="3" spans="1:32" ht="18.75" customHeight="1">
      <c r="A3" s="227" t="s">
        <v>6</v>
      </c>
      <c r="B3" s="153"/>
      <c r="C3" s="153"/>
      <c r="D3" s="153"/>
      <c r="E3" s="153"/>
      <c r="F3" s="228" t="s">
        <v>7</v>
      </c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30"/>
      <c r="Z3" s="231"/>
      <c r="AA3" s="231"/>
      <c r="AB3" s="231"/>
      <c r="AC3" s="231"/>
      <c r="AD3" s="231"/>
      <c r="AE3" s="232"/>
      <c r="AF3" s="1"/>
    </row>
    <row r="4" spans="1:32" ht="10.5" customHeight="1">
      <c r="A4" s="236" t="s">
        <v>9</v>
      </c>
      <c r="B4" s="237"/>
      <c r="C4" s="237"/>
      <c r="D4" s="237"/>
      <c r="E4" s="237"/>
      <c r="F4" s="238">
        <v>2024</v>
      </c>
      <c r="G4" s="238"/>
      <c r="H4" s="239" t="s">
        <v>160</v>
      </c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8" t="s">
        <v>151</v>
      </c>
      <c r="T4" s="28" t="s">
        <v>152</v>
      </c>
      <c r="U4" s="28" t="s">
        <v>153</v>
      </c>
      <c r="V4" s="28" t="s">
        <v>154</v>
      </c>
      <c r="W4" s="28" t="s">
        <v>155</v>
      </c>
      <c r="X4" s="28" t="s">
        <v>156</v>
      </c>
      <c r="Y4" s="28" t="s">
        <v>157</v>
      </c>
      <c r="Z4" s="23"/>
      <c r="AA4" s="23"/>
      <c r="AB4" s="23"/>
      <c r="AC4" s="23"/>
      <c r="AD4" s="23"/>
      <c r="AE4" s="31"/>
      <c r="AF4" s="1"/>
    </row>
    <row r="5" spans="1:32" ht="11.25" customHeight="1">
      <c r="A5" s="236"/>
      <c r="B5" s="237"/>
      <c r="C5" s="237"/>
      <c r="D5" s="237"/>
      <c r="E5" s="237"/>
      <c r="F5" s="238"/>
      <c r="G5" s="238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5"/>
      <c r="T5" s="25"/>
      <c r="U5" s="25"/>
      <c r="V5" s="25"/>
      <c r="W5" s="25"/>
      <c r="X5" s="25"/>
      <c r="Y5" s="25" t="s">
        <v>162</v>
      </c>
      <c r="Z5" s="24"/>
      <c r="AA5" s="24"/>
      <c r="AB5" s="24"/>
      <c r="AC5" s="24"/>
      <c r="AD5" s="24"/>
      <c r="AE5" s="32"/>
      <c r="AF5" s="1"/>
    </row>
    <row r="6" spans="1:32" ht="18.75" customHeight="1">
      <c r="A6" s="240" t="s">
        <v>11</v>
      </c>
      <c r="B6" s="211"/>
      <c r="C6" s="211"/>
      <c r="D6" s="211"/>
      <c r="E6" s="211"/>
      <c r="F6" s="211"/>
      <c r="G6" s="211"/>
      <c r="H6" s="212"/>
      <c r="I6" s="22" t="s">
        <v>162</v>
      </c>
      <c r="J6" s="210" t="s">
        <v>12</v>
      </c>
      <c r="K6" s="211"/>
      <c r="L6" s="211"/>
      <c r="M6" s="22"/>
      <c r="N6" s="210" t="s">
        <v>13</v>
      </c>
      <c r="O6" s="211"/>
      <c r="P6" s="211"/>
      <c r="Q6" s="211"/>
      <c r="R6" s="22"/>
      <c r="S6" s="210" t="s">
        <v>14</v>
      </c>
      <c r="T6" s="211"/>
      <c r="U6" s="211"/>
      <c r="V6" s="211"/>
      <c r="W6" s="211"/>
      <c r="X6" s="212"/>
      <c r="Y6" s="210"/>
      <c r="Z6" s="212"/>
      <c r="AA6" s="210" t="s">
        <v>15</v>
      </c>
      <c r="AB6" s="211"/>
      <c r="AC6" s="26"/>
      <c r="AD6" s="26"/>
      <c r="AE6" s="27"/>
      <c r="AF6" s="1"/>
    </row>
    <row r="7" spans="1:32" ht="18.75" customHeight="1">
      <c r="A7" s="132" t="s">
        <v>17</v>
      </c>
      <c r="B7" s="133"/>
      <c r="C7" s="5">
        <v>1</v>
      </c>
      <c r="D7" s="163" t="s">
        <v>18</v>
      </c>
      <c r="E7" s="164"/>
      <c r="F7" s="164"/>
      <c r="G7" s="164"/>
      <c r="H7" s="164"/>
      <c r="I7" s="164"/>
      <c r="J7" s="164"/>
      <c r="K7" s="23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234"/>
      <c r="AF7" s="1"/>
    </row>
    <row r="8" spans="1:32" ht="18.75" customHeight="1">
      <c r="A8" s="124"/>
      <c r="B8" s="125"/>
      <c r="C8" s="5">
        <v>2</v>
      </c>
      <c r="D8" s="20" t="s">
        <v>20</v>
      </c>
      <c r="E8" s="20"/>
      <c r="F8" s="14" t="s">
        <v>21</v>
      </c>
      <c r="G8" s="20"/>
      <c r="H8" s="14" t="s">
        <v>22</v>
      </c>
      <c r="I8" s="20"/>
      <c r="J8" s="14" t="s">
        <v>23</v>
      </c>
      <c r="K8" s="2"/>
      <c r="L8" s="14" t="s">
        <v>24</v>
      </c>
      <c r="M8" s="235"/>
      <c r="N8" s="157"/>
      <c r="O8" s="157"/>
      <c r="P8" s="157"/>
      <c r="Q8" s="157"/>
      <c r="R8" s="158"/>
      <c r="S8" s="169" t="s">
        <v>25</v>
      </c>
      <c r="T8" s="91"/>
      <c r="U8" s="91"/>
      <c r="V8" s="105"/>
      <c r="W8" s="9"/>
      <c r="X8" s="169" t="s">
        <v>26</v>
      </c>
      <c r="Y8" s="91"/>
      <c r="Z8" s="91"/>
      <c r="AA8" s="91"/>
      <c r="AB8" s="91"/>
      <c r="AC8" s="91"/>
      <c r="AD8" s="105"/>
      <c r="AE8" s="21"/>
      <c r="AF8" s="1"/>
    </row>
    <row r="9" spans="1:32" ht="18.75" customHeight="1">
      <c r="A9" s="124"/>
      <c r="B9" s="125"/>
      <c r="C9" s="213">
        <v>3</v>
      </c>
      <c r="D9" s="169" t="s">
        <v>28</v>
      </c>
      <c r="E9" s="170"/>
      <c r="F9" s="170"/>
      <c r="G9" s="170"/>
      <c r="H9" s="170"/>
      <c r="I9" s="170"/>
      <c r="J9" s="171"/>
      <c r="K9" s="233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2"/>
      <c r="AF9" s="1"/>
    </row>
    <row r="10" spans="1:32" ht="18.75" customHeight="1">
      <c r="A10" s="124"/>
      <c r="B10" s="125"/>
      <c r="C10" s="214"/>
      <c r="D10" s="140" t="s">
        <v>30</v>
      </c>
      <c r="E10" s="91"/>
      <c r="F10" s="91"/>
      <c r="G10" s="91"/>
      <c r="H10" s="91"/>
      <c r="I10" s="91"/>
      <c r="J10" s="91"/>
      <c r="K10" s="105"/>
      <c r="L10" s="207" t="s">
        <v>3</v>
      </c>
      <c r="M10" s="202"/>
      <c r="N10" s="202"/>
      <c r="O10" s="202"/>
      <c r="P10" s="202"/>
      <c r="Q10" s="202"/>
      <c r="R10" s="202"/>
      <c r="S10" s="202"/>
      <c r="T10" s="203"/>
      <c r="U10" s="169" t="s">
        <v>31</v>
      </c>
      <c r="V10" s="91"/>
      <c r="W10" s="91"/>
      <c r="X10" s="105"/>
      <c r="Y10" s="207" t="s">
        <v>7</v>
      </c>
      <c r="Z10" s="208"/>
      <c r="AA10" s="208"/>
      <c r="AB10" s="208"/>
      <c r="AC10" s="208"/>
      <c r="AD10" s="208"/>
      <c r="AE10" s="209"/>
      <c r="AF10" s="1"/>
    </row>
    <row r="11" spans="1:32" ht="18.75" customHeight="1">
      <c r="A11" s="124"/>
      <c r="B11" s="125"/>
      <c r="C11" s="213">
        <v>4</v>
      </c>
      <c r="D11" s="169" t="s">
        <v>33</v>
      </c>
      <c r="E11" s="91"/>
      <c r="F11" s="91"/>
      <c r="G11" s="91"/>
      <c r="H11" s="105"/>
      <c r="I11" s="169" t="s">
        <v>34</v>
      </c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105"/>
      <c r="U11" s="169" t="s">
        <v>35</v>
      </c>
      <c r="V11" s="91"/>
      <c r="W11" s="91"/>
      <c r="X11" s="91"/>
      <c r="Y11" s="91"/>
      <c r="Z11" s="105"/>
      <c r="AA11" s="169" t="s">
        <v>36</v>
      </c>
      <c r="AB11" s="91"/>
      <c r="AC11" s="91"/>
      <c r="AD11" s="91"/>
      <c r="AE11" s="92"/>
      <c r="AF11" s="1"/>
    </row>
    <row r="12" spans="1:32" ht="18.75" customHeight="1">
      <c r="A12" s="143"/>
      <c r="B12" s="144"/>
      <c r="C12" s="214"/>
      <c r="D12" s="215"/>
      <c r="E12" s="216"/>
      <c r="F12" s="216"/>
      <c r="G12" s="216"/>
      <c r="H12" s="217"/>
      <c r="I12" s="218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7"/>
      <c r="U12" s="215"/>
      <c r="V12" s="216"/>
      <c r="W12" s="216"/>
      <c r="X12" s="216"/>
      <c r="Y12" s="216"/>
      <c r="Z12" s="217"/>
      <c r="AA12" s="215" t="s">
        <v>129</v>
      </c>
      <c r="AB12" s="216"/>
      <c r="AC12" s="216"/>
      <c r="AD12" s="216"/>
      <c r="AE12" s="219"/>
      <c r="AF12" s="1"/>
    </row>
    <row r="13" spans="1:32" s="7" customFormat="1" ht="17.25" customHeight="1">
      <c r="A13" s="132" t="s">
        <v>39</v>
      </c>
      <c r="B13" s="133"/>
      <c r="C13" s="5">
        <v>8</v>
      </c>
      <c r="D13" s="134" t="s">
        <v>40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105"/>
      <c r="AA13" s="137">
        <v>0</v>
      </c>
      <c r="AB13" s="138"/>
      <c r="AC13" s="138"/>
      <c r="AD13" s="138"/>
      <c r="AE13" s="139"/>
      <c r="AF13" s="6"/>
    </row>
    <row r="14" spans="1:32" s="7" customFormat="1" ht="17.25" customHeight="1">
      <c r="A14" s="124"/>
      <c r="B14" s="125"/>
      <c r="C14" s="5">
        <v>9</v>
      </c>
      <c r="D14" s="140" t="s">
        <v>42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105"/>
      <c r="AA14" s="204">
        <v>0</v>
      </c>
      <c r="AB14" s="205"/>
      <c r="AC14" s="205"/>
      <c r="AD14" s="205"/>
      <c r="AE14" s="206"/>
      <c r="AF14" s="6"/>
    </row>
    <row r="15" spans="1:32" s="7" customFormat="1" ht="17.25" customHeight="1">
      <c r="A15" s="124"/>
      <c r="B15" s="125"/>
      <c r="C15" s="5">
        <v>10</v>
      </c>
      <c r="D15" s="134" t="s">
        <v>44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105"/>
      <c r="AA15" s="162">
        <f>+AA13-AA14</f>
        <v>0</v>
      </c>
      <c r="AB15" s="160"/>
      <c r="AC15" s="160"/>
      <c r="AD15" s="160"/>
      <c r="AE15" s="161"/>
      <c r="AF15" s="6"/>
    </row>
    <row r="16" spans="1:32" s="7" customFormat="1" ht="17.25" customHeight="1">
      <c r="A16" s="124"/>
      <c r="B16" s="125"/>
      <c r="C16" s="5">
        <v>11</v>
      </c>
      <c r="D16" s="140" t="s">
        <v>46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105"/>
      <c r="AA16" s="137"/>
      <c r="AB16" s="138"/>
      <c r="AC16" s="138"/>
      <c r="AD16" s="138"/>
      <c r="AE16" s="139"/>
      <c r="AF16" s="6"/>
    </row>
    <row r="17" spans="1:32" s="7" customFormat="1" ht="17.25" customHeight="1">
      <c r="A17" s="124"/>
      <c r="B17" s="125"/>
      <c r="C17" s="5">
        <v>12</v>
      </c>
      <c r="D17" s="140" t="s">
        <v>48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105"/>
      <c r="AA17" s="137"/>
      <c r="AB17" s="138"/>
      <c r="AC17" s="138"/>
      <c r="AD17" s="138"/>
      <c r="AE17" s="139"/>
      <c r="AF17" s="6"/>
    </row>
    <row r="18" spans="1:32" s="7" customFormat="1" ht="17.25" customHeight="1">
      <c r="A18" s="124"/>
      <c r="B18" s="125"/>
      <c r="C18" s="5">
        <v>13</v>
      </c>
      <c r="D18" s="140" t="s">
        <v>50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105"/>
      <c r="AA18" s="137"/>
      <c r="AB18" s="138"/>
      <c r="AC18" s="138"/>
      <c r="AD18" s="138"/>
      <c r="AE18" s="139"/>
      <c r="AF18" s="6"/>
    </row>
    <row r="19" spans="1:32" s="7" customFormat="1" ht="17.25" customHeight="1">
      <c r="A19" s="124"/>
      <c r="B19" s="125"/>
      <c r="C19" s="5">
        <v>14</v>
      </c>
      <c r="D19" s="140" t="s">
        <v>52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105"/>
      <c r="AA19" s="137"/>
      <c r="AB19" s="138"/>
      <c r="AC19" s="138"/>
      <c r="AD19" s="138"/>
      <c r="AE19" s="139"/>
      <c r="AF19" s="6"/>
    </row>
    <row r="20" spans="1:32" s="7" customFormat="1" ht="17.25" customHeight="1">
      <c r="A20" s="124"/>
      <c r="B20" s="125"/>
      <c r="C20" s="5">
        <v>15</v>
      </c>
      <c r="D20" s="140" t="s">
        <v>54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05"/>
      <c r="AA20" s="137"/>
      <c r="AB20" s="138"/>
      <c r="AC20" s="138"/>
      <c r="AD20" s="138"/>
      <c r="AE20" s="139"/>
      <c r="AF20" s="6"/>
    </row>
    <row r="21" spans="1:32" s="7" customFormat="1" ht="18" customHeight="1">
      <c r="A21" s="143"/>
      <c r="B21" s="144"/>
      <c r="C21" s="5">
        <v>16</v>
      </c>
      <c r="D21" s="134" t="s">
        <v>56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105"/>
      <c r="AA21" s="162">
        <f>+AA15-AA16-AA17-AA18-AA19-AA20</f>
        <v>0</v>
      </c>
      <c r="AB21" s="160"/>
      <c r="AC21" s="160"/>
      <c r="AD21" s="160"/>
      <c r="AE21" s="161"/>
      <c r="AF21" s="6"/>
    </row>
    <row r="22" spans="1:32" s="7" customFormat="1" ht="18" customHeight="1">
      <c r="A22" s="132" t="s">
        <v>161</v>
      </c>
      <c r="B22" s="196"/>
      <c r="C22" s="199" t="s">
        <v>58</v>
      </c>
      <c r="D22" s="91"/>
      <c r="E22" s="91"/>
      <c r="F22" s="91"/>
      <c r="G22" s="91"/>
      <c r="H22" s="91"/>
      <c r="I22" s="105"/>
      <c r="J22" s="199" t="s">
        <v>59</v>
      </c>
      <c r="K22" s="91"/>
      <c r="L22" s="91"/>
      <c r="M22" s="105"/>
      <c r="N22" s="199" t="s">
        <v>60</v>
      </c>
      <c r="O22" s="91"/>
      <c r="P22" s="91"/>
      <c r="Q22" s="91"/>
      <c r="R22" s="91"/>
      <c r="S22" s="91"/>
      <c r="T22" s="91"/>
      <c r="U22" s="105"/>
      <c r="V22" s="199" t="s">
        <v>61</v>
      </c>
      <c r="W22" s="91"/>
      <c r="X22" s="91"/>
      <c r="Y22" s="91"/>
      <c r="Z22" s="105"/>
      <c r="AA22" s="199" t="s">
        <v>62</v>
      </c>
      <c r="AB22" s="135"/>
      <c r="AC22" s="135"/>
      <c r="AD22" s="135"/>
      <c r="AE22" s="200"/>
      <c r="AF22" s="6"/>
    </row>
    <row r="23" spans="1:32" s="7" customFormat="1" ht="18" customHeight="1">
      <c r="A23" s="197"/>
      <c r="B23" s="198"/>
      <c r="C23" s="140" t="s">
        <v>64</v>
      </c>
      <c r="D23" s="91"/>
      <c r="E23" s="91"/>
      <c r="F23" s="91"/>
      <c r="G23" s="91"/>
      <c r="H23" s="91"/>
      <c r="I23" s="105"/>
      <c r="J23" s="201">
        <v>206</v>
      </c>
      <c r="K23" s="202"/>
      <c r="L23" s="202"/>
      <c r="M23" s="203"/>
      <c r="N23" s="191">
        <f>+AA21</f>
        <v>0</v>
      </c>
      <c r="O23" s="192"/>
      <c r="P23" s="192"/>
      <c r="Q23" s="192"/>
      <c r="R23" s="192"/>
      <c r="S23" s="192"/>
      <c r="T23" s="192"/>
      <c r="U23" s="193"/>
      <c r="V23" s="194">
        <f>+IFERROR((VLOOKUP(J23,Hoja3!$A$1:$C$33,3,0)),0)</f>
        <v>3</v>
      </c>
      <c r="W23" s="195"/>
      <c r="X23" s="195"/>
      <c r="Y23" s="195"/>
      <c r="Z23" s="195"/>
      <c r="AA23" s="162">
        <f>+ROUND((N23*(V23/1000)),-3)</f>
        <v>0</v>
      </c>
      <c r="AB23" s="160"/>
      <c r="AC23" s="160"/>
      <c r="AD23" s="160"/>
      <c r="AE23" s="161"/>
      <c r="AF23" s="6"/>
    </row>
    <row r="24" spans="1:32" s="7" customFormat="1" ht="18" customHeight="1">
      <c r="A24" s="197"/>
      <c r="B24" s="198"/>
      <c r="C24" s="140" t="s">
        <v>66</v>
      </c>
      <c r="D24" s="91"/>
      <c r="E24" s="91"/>
      <c r="F24" s="91"/>
      <c r="G24" s="91"/>
      <c r="H24" s="91"/>
      <c r="I24" s="105"/>
      <c r="J24" s="178"/>
      <c r="K24" s="135"/>
      <c r="L24" s="135"/>
      <c r="M24" s="136"/>
      <c r="N24" s="179"/>
      <c r="O24" s="180"/>
      <c r="P24" s="180"/>
      <c r="Q24" s="180"/>
      <c r="R24" s="180"/>
      <c r="S24" s="180"/>
      <c r="T24" s="180"/>
      <c r="U24" s="181"/>
      <c r="V24" s="182">
        <f>+IFERROR((VLOOKUP(J24,Hoja3!$A$1:$C$33,3,0)),0)</f>
        <v>0</v>
      </c>
      <c r="W24" s="183"/>
      <c r="X24" s="183"/>
      <c r="Y24" s="183"/>
      <c r="Z24" s="183"/>
      <c r="AA24" s="184">
        <f>+ROUND((N24*(V24/1000)),-3)</f>
        <v>0</v>
      </c>
      <c r="AB24" s="185"/>
      <c r="AC24" s="185"/>
      <c r="AD24" s="185"/>
      <c r="AE24" s="186"/>
      <c r="AF24" s="6"/>
    </row>
    <row r="25" spans="1:32" s="7" customFormat="1" ht="18" customHeight="1">
      <c r="A25" s="197"/>
      <c r="B25" s="198"/>
      <c r="C25" s="140" t="s">
        <v>68</v>
      </c>
      <c r="D25" s="91"/>
      <c r="E25" s="91"/>
      <c r="F25" s="91"/>
      <c r="G25" s="91"/>
      <c r="H25" s="91"/>
      <c r="I25" s="105"/>
      <c r="J25" s="178"/>
      <c r="K25" s="135"/>
      <c r="L25" s="135"/>
      <c r="M25" s="136"/>
      <c r="N25" s="179"/>
      <c r="O25" s="180"/>
      <c r="P25" s="180"/>
      <c r="Q25" s="180"/>
      <c r="R25" s="180"/>
      <c r="S25" s="180"/>
      <c r="T25" s="180"/>
      <c r="U25" s="181"/>
      <c r="V25" s="182">
        <f>+IFERROR((VLOOKUP(J25,Hoja3!$A$1:$C$33,3,0)),0)</f>
        <v>0</v>
      </c>
      <c r="W25" s="183"/>
      <c r="X25" s="183"/>
      <c r="Y25" s="183"/>
      <c r="Z25" s="183"/>
      <c r="AA25" s="184">
        <f>+ROUND((N25*(V25/1000)),-3)</f>
        <v>0</v>
      </c>
      <c r="AB25" s="185"/>
      <c r="AC25" s="185"/>
      <c r="AD25" s="185"/>
      <c r="AE25" s="186"/>
      <c r="AF25" s="6"/>
    </row>
    <row r="26" spans="1:32" s="7" customFormat="1" ht="18" customHeight="1">
      <c r="A26" s="197"/>
      <c r="B26" s="198"/>
      <c r="C26" s="140" t="s">
        <v>70</v>
      </c>
      <c r="D26" s="91"/>
      <c r="E26" s="91"/>
      <c r="F26" s="91"/>
      <c r="G26" s="91"/>
      <c r="H26" s="91"/>
      <c r="I26" s="105"/>
      <c r="J26" s="187" t="s">
        <v>71</v>
      </c>
      <c r="K26" s="91"/>
      <c r="L26" s="91"/>
      <c r="M26" s="105"/>
      <c r="N26" s="188">
        <f>+N72</f>
        <v>0</v>
      </c>
      <c r="O26" s="189"/>
      <c r="P26" s="189"/>
      <c r="Q26" s="189"/>
      <c r="R26" s="189"/>
      <c r="S26" s="189"/>
      <c r="T26" s="189"/>
      <c r="U26" s="190"/>
      <c r="V26" s="169" t="s">
        <v>72</v>
      </c>
      <c r="W26" s="91"/>
      <c r="X26" s="91"/>
      <c r="Y26" s="91"/>
      <c r="Z26" s="105"/>
      <c r="AA26" s="184">
        <f>+AA72</f>
        <v>0</v>
      </c>
      <c r="AB26" s="185"/>
      <c r="AC26" s="185"/>
      <c r="AD26" s="185"/>
      <c r="AE26" s="186"/>
      <c r="AF26" s="6"/>
    </row>
    <row r="27" spans="1:32" s="7" customFormat="1" ht="18" customHeight="1">
      <c r="A27" s="197"/>
      <c r="B27" s="198"/>
      <c r="C27" s="140" t="s">
        <v>74</v>
      </c>
      <c r="D27" s="91"/>
      <c r="E27" s="91"/>
      <c r="F27" s="91"/>
      <c r="G27" s="91"/>
      <c r="H27" s="91"/>
      <c r="I27" s="91"/>
      <c r="J27" s="91"/>
      <c r="K27" s="91"/>
      <c r="L27" s="91"/>
      <c r="M27" s="105"/>
      <c r="N27" s="172">
        <f>+N23+N24+N25+N26</f>
        <v>0</v>
      </c>
      <c r="O27" s="173"/>
      <c r="P27" s="173"/>
      <c r="Q27" s="173"/>
      <c r="R27" s="173"/>
      <c r="S27" s="173"/>
      <c r="T27" s="173"/>
      <c r="U27" s="174"/>
      <c r="V27" s="8" t="s">
        <v>75</v>
      </c>
      <c r="W27" s="9"/>
      <c r="X27" s="9"/>
      <c r="Y27" s="9"/>
      <c r="Z27" s="10"/>
      <c r="AA27" s="162">
        <f>+AA23+AA24+AA25+AA26</f>
        <v>0</v>
      </c>
      <c r="AB27" s="160"/>
      <c r="AC27" s="160"/>
      <c r="AD27" s="160"/>
      <c r="AE27" s="161"/>
      <c r="AF27" s="6"/>
    </row>
    <row r="28" spans="1:32" s="7" customFormat="1" ht="18" customHeight="1">
      <c r="A28" s="197"/>
      <c r="B28" s="198"/>
      <c r="C28" s="5">
        <v>18</v>
      </c>
      <c r="D28" s="8" t="s">
        <v>77</v>
      </c>
      <c r="E28" s="9"/>
      <c r="F28" s="9"/>
      <c r="G28" s="9"/>
      <c r="H28" s="9"/>
      <c r="I28" s="9"/>
      <c r="J28" s="9"/>
      <c r="K28" s="175" t="s">
        <v>142</v>
      </c>
      <c r="L28" s="175"/>
      <c r="M28" s="175"/>
      <c r="N28" s="175"/>
      <c r="O28" s="175"/>
      <c r="P28" s="176"/>
      <c r="Q28" s="177" t="s">
        <v>78</v>
      </c>
      <c r="R28" s="91"/>
      <c r="S28" s="91"/>
      <c r="T28" s="91"/>
      <c r="U28" s="105"/>
      <c r="V28" s="8" t="s">
        <v>79</v>
      </c>
      <c r="W28" s="9"/>
      <c r="X28" s="9"/>
      <c r="Y28" s="9"/>
      <c r="Z28" s="10"/>
      <c r="AA28" s="137">
        <v>0</v>
      </c>
      <c r="AB28" s="138"/>
      <c r="AC28" s="138"/>
      <c r="AD28" s="138"/>
      <c r="AE28" s="139"/>
      <c r="AF28" s="6"/>
    </row>
    <row r="29" spans="1:32" s="7" customFormat="1" ht="15.75" customHeight="1">
      <c r="A29" s="132" t="s">
        <v>80</v>
      </c>
      <c r="B29" s="133"/>
      <c r="C29" s="5">
        <v>20</v>
      </c>
      <c r="D29" s="134" t="s">
        <v>81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105"/>
      <c r="AA29" s="162">
        <f>+AA27+AA28</f>
        <v>0</v>
      </c>
      <c r="AB29" s="160"/>
      <c r="AC29" s="160"/>
      <c r="AD29" s="160"/>
      <c r="AE29" s="161"/>
      <c r="AF29" s="6"/>
    </row>
    <row r="30" spans="1:32" s="7" customFormat="1" ht="15.75" customHeight="1">
      <c r="A30" s="124"/>
      <c r="B30" s="125"/>
      <c r="C30" s="5">
        <f t="shared" ref="C30:C43" si="0">+C29+1</f>
        <v>21</v>
      </c>
      <c r="D30" s="140" t="s">
        <v>82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105"/>
      <c r="AA30" s="162">
        <f>+ROUND((AA29*15%),-3)</f>
        <v>0</v>
      </c>
      <c r="AB30" s="160"/>
      <c r="AC30" s="160"/>
      <c r="AD30" s="160"/>
      <c r="AE30" s="161"/>
      <c r="AF30" s="6"/>
    </row>
    <row r="31" spans="1:32" s="7" customFormat="1" ht="17.25" customHeight="1">
      <c r="A31" s="124"/>
      <c r="B31" s="125"/>
      <c r="C31" s="5">
        <f t="shared" si="0"/>
        <v>22</v>
      </c>
      <c r="D31" s="140" t="s">
        <v>83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105"/>
      <c r="AA31" s="137"/>
      <c r="AB31" s="138"/>
      <c r="AC31" s="138"/>
      <c r="AD31" s="138"/>
      <c r="AE31" s="139"/>
      <c r="AF31" s="6"/>
    </row>
    <row r="32" spans="1:32" s="7" customFormat="1" ht="17.25" customHeight="1">
      <c r="A32" s="124"/>
      <c r="B32" s="125"/>
      <c r="C32" s="5">
        <f t="shared" si="0"/>
        <v>23</v>
      </c>
      <c r="D32" s="140" t="s">
        <v>84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105"/>
      <c r="AA32" s="162">
        <f>+ROUND((AA29*5%),-3)</f>
        <v>0</v>
      </c>
      <c r="AB32" s="160"/>
      <c r="AC32" s="160"/>
      <c r="AD32" s="160"/>
      <c r="AE32" s="161"/>
      <c r="AF32" s="6"/>
    </row>
    <row r="33" spans="1:32" s="7" customFormat="1" ht="17.25" customHeight="1">
      <c r="A33" s="124"/>
      <c r="B33" s="125"/>
      <c r="C33" s="11">
        <f t="shared" si="0"/>
        <v>24</v>
      </c>
      <c r="D33" s="156" t="s">
        <v>136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62"/>
      <c r="AB33" s="160"/>
      <c r="AC33" s="160"/>
      <c r="AD33" s="160"/>
      <c r="AE33" s="161"/>
      <c r="AF33" s="6"/>
    </row>
    <row r="34" spans="1:32" s="7" customFormat="1" ht="17.25" customHeight="1">
      <c r="A34" s="124"/>
      <c r="B34" s="125"/>
      <c r="C34" s="5">
        <f t="shared" si="0"/>
        <v>25</v>
      </c>
      <c r="D34" s="134" t="s">
        <v>85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105"/>
      <c r="AA34" s="167">
        <f>+AA29+AA30+AA31+AA32</f>
        <v>0</v>
      </c>
      <c r="AB34" s="138"/>
      <c r="AC34" s="138"/>
      <c r="AD34" s="138"/>
      <c r="AE34" s="139"/>
      <c r="AF34" s="6"/>
    </row>
    <row r="35" spans="1:32" s="7" customFormat="1" ht="17.25" customHeight="1">
      <c r="A35" s="124"/>
      <c r="B35" s="125"/>
      <c r="C35" s="11">
        <f t="shared" si="0"/>
        <v>26</v>
      </c>
      <c r="D35" s="156" t="s">
        <v>137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8"/>
      <c r="AA35" s="162"/>
      <c r="AB35" s="160"/>
      <c r="AC35" s="160"/>
      <c r="AD35" s="160"/>
      <c r="AE35" s="161"/>
      <c r="AF35" s="6"/>
    </row>
    <row r="36" spans="1:32" s="7" customFormat="1" ht="17.25" customHeight="1">
      <c r="A36" s="124"/>
      <c r="B36" s="125"/>
      <c r="C36" s="5">
        <f t="shared" si="0"/>
        <v>27</v>
      </c>
      <c r="D36" s="140" t="s">
        <v>86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105"/>
      <c r="AA36" s="137">
        <v>0</v>
      </c>
      <c r="AB36" s="138"/>
      <c r="AC36" s="138"/>
      <c r="AD36" s="138"/>
      <c r="AE36" s="139"/>
      <c r="AF36" s="6"/>
    </row>
    <row r="37" spans="1:32" s="7" customFormat="1" ht="17.25" customHeight="1">
      <c r="A37" s="124"/>
      <c r="B37" s="125"/>
      <c r="C37" s="11">
        <f t="shared" si="0"/>
        <v>28</v>
      </c>
      <c r="D37" s="156" t="s">
        <v>138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8"/>
      <c r="AA37" s="162"/>
      <c r="AB37" s="160"/>
      <c r="AC37" s="160"/>
      <c r="AD37" s="160"/>
      <c r="AE37" s="161"/>
      <c r="AF37" s="6"/>
    </row>
    <row r="38" spans="1:32" s="7" customFormat="1" ht="17.25" customHeight="1">
      <c r="A38" s="124"/>
      <c r="B38" s="125"/>
      <c r="C38" s="11">
        <f t="shared" si="0"/>
        <v>29</v>
      </c>
      <c r="D38" s="156" t="s">
        <v>139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8"/>
      <c r="AA38" s="162"/>
      <c r="AB38" s="160"/>
      <c r="AC38" s="160"/>
      <c r="AD38" s="160"/>
      <c r="AE38" s="161"/>
      <c r="AF38" s="6"/>
    </row>
    <row r="39" spans="1:32" s="7" customFormat="1" ht="17.25" customHeight="1">
      <c r="A39" s="124"/>
      <c r="B39" s="125"/>
      <c r="C39" s="11">
        <f t="shared" si="0"/>
        <v>30</v>
      </c>
      <c r="D39" s="156" t="s">
        <v>140</v>
      </c>
      <c r="E39" s="157"/>
      <c r="F39" s="157"/>
      <c r="G39" s="157"/>
      <c r="H39" s="157"/>
      <c r="I39" s="157"/>
      <c r="J39" s="157"/>
      <c r="K39" s="166"/>
      <c r="L39" s="166"/>
      <c r="M39" s="157"/>
      <c r="N39" s="157"/>
      <c r="O39" s="157"/>
      <c r="P39" s="157"/>
      <c r="Q39" s="157"/>
      <c r="R39" s="157"/>
      <c r="S39" s="157"/>
      <c r="T39" s="166"/>
      <c r="U39" s="157"/>
      <c r="V39" s="166"/>
      <c r="W39" s="157"/>
      <c r="X39" s="166"/>
      <c r="Y39" s="157"/>
      <c r="Z39" s="158"/>
      <c r="AA39" s="162"/>
      <c r="AB39" s="160"/>
      <c r="AC39" s="160"/>
      <c r="AD39" s="160"/>
      <c r="AE39" s="161"/>
      <c r="AF39" s="6"/>
    </row>
    <row r="40" spans="1:32" s="7" customFormat="1" ht="17.25" customHeight="1">
      <c r="A40" s="124"/>
      <c r="B40" s="125"/>
      <c r="C40" s="5">
        <f t="shared" si="0"/>
        <v>31</v>
      </c>
      <c r="D40" s="140" t="s">
        <v>87</v>
      </c>
      <c r="E40" s="168"/>
      <c r="F40" s="168"/>
      <c r="G40" s="169" t="s">
        <v>88</v>
      </c>
      <c r="H40" s="170"/>
      <c r="I40" s="170"/>
      <c r="J40" s="170"/>
      <c r="K40" s="170"/>
      <c r="L40" s="66"/>
      <c r="M40" s="170" t="s">
        <v>13</v>
      </c>
      <c r="N40" s="170"/>
      <c r="O40" s="170"/>
      <c r="P40" s="171"/>
      <c r="R40" s="169" t="s">
        <v>89</v>
      </c>
      <c r="S40" s="170"/>
      <c r="T40" s="61"/>
      <c r="U40" s="9" t="s">
        <v>90</v>
      </c>
      <c r="V40" s="61"/>
      <c r="W40" s="9" t="s">
        <v>91</v>
      </c>
      <c r="X40" s="62"/>
      <c r="Z40" s="19"/>
      <c r="AA40" s="137">
        <v>0</v>
      </c>
      <c r="AB40" s="138"/>
      <c r="AC40" s="138"/>
      <c r="AD40" s="138"/>
      <c r="AE40" s="139"/>
      <c r="AF40" s="6"/>
    </row>
    <row r="41" spans="1:32" s="7" customFormat="1" ht="17.25" customHeight="1">
      <c r="A41" s="124"/>
      <c r="B41" s="125"/>
      <c r="C41" s="5">
        <f t="shared" si="0"/>
        <v>32</v>
      </c>
      <c r="D41" s="140" t="s">
        <v>93</v>
      </c>
      <c r="E41" s="91"/>
      <c r="F41" s="91"/>
      <c r="G41" s="91"/>
      <c r="H41" s="91"/>
      <c r="I41" s="91"/>
      <c r="J41" s="91"/>
      <c r="K41" s="155"/>
      <c r="L41" s="155"/>
      <c r="M41" s="91"/>
      <c r="N41" s="91"/>
      <c r="O41" s="91"/>
      <c r="P41" s="91"/>
      <c r="Q41" s="91"/>
      <c r="R41" s="91"/>
      <c r="S41" s="91"/>
      <c r="T41" s="155"/>
      <c r="U41" s="91"/>
      <c r="V41" s="155"/>
      <c r="W41" s="91"/>
      <c r="X41" s="155"/>
      <c r="Y41" s="91"/>
      <c r="Z41" s="105"/>
      <c r="AA41" s="137"/>
      <c r="AB41" s="138"/>
      <c r="AC41" s="138"/>
      <c r="AD41" s="138"/>
      <c r="AE41" s="139"/>
      <c r="AF41" s="6"/>
    </row>
    <row r="42" spans="1:32" s="7" customFormat="1" ht="17.25" customHeight="1">
      <c r="A42" s="124"/>
      <c r="B42" s="125"/>
      <c r="C42" s="5">
        <f t="shared" si="0"/>
        <v>33</v>
      </c>
      <c r="D42" s="134" t="s">
        <v>94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105"/>
      <c r="AA42" s="162" t="str">
        <f>+IF((AA34-AA35-AA36-AA37-AA38+AA39+AA40-AA41)&gt;0,(AA34-AA35-AA36-AA37-AA38+AA39+AA40-AA41),"")</f>
        <v/>
      </c>
      <c r="AB42" s="160"/>
      <c r="AC42" s="160"/>
      <c r="AD42" s="160"/>
      <c r="AE42" s="161"/>
      <c r="AF42" s="6"/>
    </row>
    <row r="43" spans="1:32" s="7" customFormat="1" ht="17.25" customHeight="1">
      <c r="A43" s="143"/>
      <c r="B43" s="144"/>
      <c r="C43" s="5">
        <f t="shared" si="0"/>
        <v>34</v>
      </c>
      <c r="D43" s="140" t="s">
        <v>95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105"/>
      <c r="AA43" s="162" t="str">
        <f>+IF((AA34-AA35-AA36-AA37-AA38+AA39+AA40-AA41)&lt;0,(AA34-AA35-AA36-AA37-AA38+AA39+AA40-AA41)*-1,"")</f>
        <v/>
      </c>
      <c r="AB43" s="160"/>
      <c r="AC43" s="160"/>
      <c r="AD43" s="160"/>
      <c r="AE43" s="161"/>
      <c r="AF43" s="6"/>
    </row>
    <row r="44" spans="1:32" s="7" customFormat="1" ht="17.25" customHeight="1">
      <c r="A44" s="132" t="s">
        <v>96</v>
      </c>
      <c r="B44" s="133"/>
      <c r="C44" s="5">
        <v>35</v>
      </c>
      <c r="D44" s="134" t="s">
        <v>97</v>
      </c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6"/>
      <c r="AA44" s="137" t="str">
        <f>+AA42</f>
        <v/>
      </c>
      <c r="AB44" s="138"/>
      <c r="AC44" s="138"/>
      <c r="AD44" s="138"/>
      <c r="AE44" s="139"/>
      <c r="AF44" s="6"/>
    </row>
    <row r="45" spans="1:32" s="7" customFormat="1" ht="17.25" customHeight="1">
      <c r="A45" s="124"/>
      <c r="B45" s="125"/>
      <c r="C45" s="5">
        <v>36</v>
      </c>
      <c r="D45" s="140" t="s">
        <v>141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105"/>
      <c r="AA45" s="137">
        <v>0</v>
      </c>
      <c r="AB45" s="138"/>
      <c r="AC45" s="138"/>
      <c r="AD45" s="138"/>
      <c r="AE45" s="139"/>
      <c r="AF45" s="6"/>
    </row>
    <row r="46" spans="1:32" s="7" customFormat="1" ht="17.25" customHeight="1">
      <c r="A46" s="124"/>
      <c r="B46" s="125"/>
      <c r="C46" s="5">
        <v>37</v>
      </c>
      <c r="D46" s="141" t="s">
        <v>98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105"/>
      <c r="AA46" s="137">
        <v>0</v>
      </c>
      <c r="AB46" s="138"/>
      <c r="AC46" s="138"/>
      <c r="AD46" s="138"/>
      <c r="AE46" s="139"/>
      <c r="AF46" s="6"/>
    </row>
    <row r="47" spans="1:32" s="7" customFormat="1" ht="17.25" customHeight="1">
      <c r="A47" s="124"/>
      <c r="B47" s="125"/>
      <c r="C47" s="12">
        <v>38</v>
      </c>
      <c r="D47" s="134" t="s">
        <v>99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105"/>
      <c r="AA47" s="137">
        <f>+IFERROR((AA44-AA45+AA46),0)</f>
        <v>0</v>
      </c>
      <c r="AB47" s="138"/>
      <c r="AC47" s="138"/>
      <c r="AD47" s="138"/>
      <c r="AE47" s="139"/>
      <c r="AF47" s="6"/>
    </row>
    <row r="48" spans="1:32" s="7" customFormat="1" ht="17.25" customHeight="1">
      <c r="A48" s="152" t="s">
        <v>100</v>
      </c>
      <c r="B48" s="153"/>
      <c r="C48" s="153"/>
      <c r="D48" s="153"/>
      <c r="E48" s="153"/>
      <c r="F48" s="133"/>
      <c r="G48" s="5">
        <v>39</v>
      </c>
      <c r="H48" s="156" t="s">
        <v>101</v>
      </c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8"/>
      <c r="AA48" s="159">
        <v>0</v>
      </c>
      <c r="AB48" s="160"/>
      <c r="AC48" s="160"/>
      <c r="AD48" s="160"/>
      <c r="AE48" s="161"/>
      <c r="AF48" s="6"/>
    </row>
    <row r="49" spans="1:32" s="7" customFormat="1" ht="17.25" customHeight="1">
      <c r="A49" s="124"/>
      <c r="B49" s="154"/>
      <c r="C49" s="154"/>
      <c r="D49" s="154"/>
      <c r="E49" s="154"/>
      <c r="F49" s="125"/>
      <c r="G49" s="5">
        <v>40</v>
      </c>
      <c r="H49" s="156" t="s">
        <v>102</v>
      </c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8"/>
      <c r="AA49" s="162">
        <f>+AA47+AA48</f>
        <v>0</v>
      </c>
      <c r="AB49" s="160"/>
      <c r="AC49" s="160"/>
      <c r="AD49" s="160"/>
      <c r="AE49" s="161"/>
      <c r="AF49" s="6"/>
    </row>
    <row r="50" spans="1:32" ht="17.25" customHeight="1">
      <c r="A50" s="143"/>
      <c r="B50" s="155"/>
      <c r="C50" s="155"/>
      <c r="D50" s="155"/>
      <c r="E50" s="155"/>
      <c r="F50" s="144"/>
      <c r="G50" s="163" t="s">
        <v>103</v>
      </c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5"/>
      <c r="AF50" s="1"/>
    </row>
    <row r="51" spans="1:32" s="51" customFormat="1" ht="12.75" customHeight="1">
      <c r="A51" s="142" t="s">
        <v>104</v>
      </c>
      <c r="B51" s="125"/>
      <c r="C51" s="39" t="s">
        <v>105</v>
      </c>
      <c r="D51" s="40"/>
      <c r="E51" s="40"/>
      <c r="F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50"/>
      <c r="R51" s="145" t="s">
        <v>106</v>
      </c>
      <c r="S51" s="146"/>
      <c r="T51" s="146"/>
      <c r="U51" s="146"/>
      <c r="V51" s="146"/>
      <c r="W51" s="147"/>
      <c r="X51" s="148"/>
      <c r="Y51" s="149" t="s">
        <v>107</v>
      </c>
      <c r="Z51" s="146"/>
      <c r="AA51" s="146"/>
      <c r="AB51" s="146"/>
      <c r="AC51" s="147"/>
      <c r="AD51" s="148"/>
      <c r="AE51" s="42"/>
      <c r="AF51" s="40"/>
    </row>
    <row r="52" spans="1:32" s="7" customFormat="1" ht="27" customHeight="1">
      <c r="A52" s="124"/>
      <c r="B52" s="125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7"/>
      <c r="R52" s="45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67" t="s">
        <v>164</v>
      </c>
      <c r="AF52" s="6"/>
    </row>
    <row r="53" spans="1:32" s="7" customFormat="1" ht="15.75" customHeight="1">
      <c r="A53" s="124"/>
      <c r="B53" s="125"/>
      <c r="C53" s="8" t="s">
        <v>108</v>
      </c>
      <c r="D53" s="9"/>
      <c r="E53" s="9"/>
      <c r="F53" s="9">
        <f>+K7</f>
        <v>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10"/>
      <c r="R53" s="8" t="s">
        <v>108</v>
      </c>
      <c r="S53" s="9"/>
      <c r="T53" s="150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2"/>
      <c r="AF53" s="6"/>
    </row>
    <row r="54" spans="1:32" s="7" customFormat="1" ht="22.5" customHeight="1">
      <c r="A54" s="143"/>
      <c r="B54" s="144"/>
      <c r="C54" s="13" t="s">
        <v>20</v>
      </c>
      <c r="D54" s="48"/>
      <c r="E54" s="14" t="s">
        <v>23</v>
      </c>
      <c r="F54" s="48"/>
      <c r="G54" s="14" t="s">
        <v>22</v>
      </c>
      <c r="H54" s="48"/>
      <c r="I54" s="9" t="s">
        <v>109</v>
      </c>
      <c r="J54" s="151" t="str">
        <f>+IF(M8="","",M8)</f>
        <v/>
      </c>
      <c r="K54" s="91"/>
      <c r="L54" s="91"/>
      <c r="M54" s="91"/>
      <c r="N54" s="91"/>
      <c r="O54" s="91"/>
      <c r="P54" s="91"/>
      <c r="Q54" s="105"/>
      <c r="R54" s="13" t="s">
        <v>20</v>
      </c>
      <c r="S54" s="48"/>
      <c r="T54" s="14" t="s">
        <v>23</v>
      </c>
      <c r="U54" s="48"/>
      <c r="V54" s="35" t="s">
        <v>110</v>
      </c>
      <c r="W54" s="9"/>
      <c r="X54" s="9"/>
      <c r="Y54" s="9"/>
      <c r="Z54" s="9"/>
      <c r="AA54" s="35" t="s">
        <v>111</v>
      </c>
      <c r="AB54" s="9"/>
      <c r="AC54" s="9"/>
      <c r="AD54" s="9"/>
      <c r="AE54" s="21"/>
      <c r="AF54" s="49"/>
    </row>
    <row r="55" spans="1:32" s="51" customFormat="1" ht="19.5" customHeight="1">
      <c r="A55" s="111" t="s">
        <v>112</v>
      </c>
      <c r="B55" s="112"/>
      <c r="C55" s="112"/>
      <c r="D55" s="112"/>
      <c r="E55" s="112"/>
      <c r="F55" s="112"/>
      <c r="G55" s="112"/>
      <c r="H55" s="54"/>
      <c r="I55" s="54"/>
      <c r="J55" s="54"/>
      <c r="K55" s="54"/>
      <c r="L55" s="54"/>
      <c r="M55" s="54"/>
      <c r="N55" s="54"/>
      <c r="O55" s="54"/>
      <c r="P55" s="54"/>
      <c r="Q55" s="55"/>
      <c r="R55" s="113" t="s">
        <v>113</v>
      </c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5"/>
      <c r="AF55" s="40"/>
    </row>
    <row r="56" spans="1:32" s="51" customFormat="1" ht="19.5" customHeight="1">
      <c r="A56" s="60" t="s">
        <v>114</v>
      </c>
      <c r="B56" s="56"/>
      <c r="C56" s="56"/>
      <c r="D56" s="56"/>
      <c r="E56" s="56"/>
      <c r="F56" s="59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8"/>
      <c r="R56" s="116" t="s">
        <v>163</v>
      </c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8"/>
      <c r="AF56" s="40"/>
    </row>
    <row r="57" spans="1:32" ht="111" customHeight="1" thickBot="1">
      <c r="A57" s="119" t="s">
        <v>135</v>
      </c>
      <c r="B57" s="120"/>
      <c r="C57" s="120"/>
      <c r="D57" s="120"/>
      <c r="E57" s="121"/>
      <c r="F57" s="52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6"/>
      <c r="AF57" s="1"/>
    </row>
    <row r="58" spans="1:32" ht="9" customHeight="1" thickBot="1">
      <c r="A58" s="29"/>
      <c r="B58" s="29"/>
      <c r="C58" s="29"/>
      <c r="D58" s="29"/>
      <c r="E58" s="29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>
      <c r="A59" s="122" t="s">
        <v>159</v>
      </c>
      <c r="B59" s="123"/>
      <c r="C59" s="126" t="s">
        <v>58</v>
      </c>
      <c r="D59" s="127"/>
      <c r="E59" s="127"/>
      <c r="F59" s="127"/>
      <c r="G59" s="127"/>
      <c r="H59" s="127"/>
      <c r="I59" s="128"/>
      <c r="J59" s="126" t="s">
        <v>59</v>
      </c>
      <c r="K59" s="127"/>
      <c r="L59" s="127"/>
      <c r="M59" s="128"/>
      <c r="N59" s="126" t="s">
        <v>60</v>
      </c>
      <c r="O59" s="129"/>
      <c r="P59" s="129"/>
      <c r="Q59" s="129"/>
      <c r="R59" s="129"/>
      <c r="S59" s="129"/>
      <c r="T59" s="129"/>
      <c r="U59" s="130"/>
      <c r="V59" s="126" t="s">
        <v>61</v>
      </c>
      <c r="W59" s="127"/>
      <c r="X59" s="127"/>
      <c r="Y59" s="127"/>
      <c r="Z59" s="128"/>
      <c r="AA59" s="129" t="s">
        <v>62</v>
      </c>
      <c r="AB59" s="127"/>
      <c r="AC59" s="127"/>
      <c r="AD59" s="127"/>
      <c r="AE59" s="131"/>
      <c r="AF59" s="1"/>
    </row>
    <row r="60" spans="1:32" ht="15" customHeight="1">
      <c r="A60" s="124"/>
      <c r="B60" s="125"/>
      <c r="C60" s="8" t="s">
        <v>115</v>
      </c>
      <c r="D60" s="9"/>
      <c r="E60" s="9"/>
      <c r="F60" s="9"/>
      <c r="G60" s="9"/>
      <c r="H60" s="9"/>
      <c r="I60" s="10"/>
      <c r="J60" s="104"/>
      <c r="K60" s="91"/>
      <c r="L60" s="91"/>
      <c r="M60" s="105"/>
      <c r="N60" s="106"/>
      <c r="O60" s="107"/>
      <c r="P60" s="107"/>
      <c r="Q60" s="107"/>
      <c r="R60" s="107"/>
      <c r="S60" s="107"/>
      <c r="T60" s="107"/>
      <c r="U60" s="108"/>
      <c r="V60" s="109"/>
      <c r="W60" s="91"/>
      <c r="X60" s="91"/>
      <c r="Y60" s="91"/>
      <c r="Z60" s="105"/>
      <c r="AA60" s="110"/>
      <c r="AB60" s="91"/>
      <c r="AC60" s="91"/>
      <c r="AD60" s="91"/>
      <c r="AE60" s="92"/>
      <c r="AF60" s="1"/>
    </row>
    <row r="61" spans="1:32" ht="15" customHeight="1">
      <c r="A61" s="124"/>
      <c r="B61" s="125"/>
      <c r="C61" s="8" t="s">
        <v>116</v>
      </c>
      <c r="D61" s="9"/>
      <c r="E61" s="9"/>
      <c r="F61" s="9"/>
      <c r="G61" s="9"/>
      <c r="H61" s="9"/>
      <c r="I61" s="10"/>
      <c r="J61" s="104"/>
      <c r="K61" s="91"/>
      <c r="L61" s="91"/>
      <c r="M61" s="105"/>
      <c r="N61" s="106"/>
      <c r="O61" s="107"/>
      <c r="P61" s="107"/>
      <c r="Q61" s="107"/>
      <c r="R61" s="107"/>
      <c r="S61" s="107"/>
      <c r="T61" s="107"/>
      <c r="U61" s="108"/>
      <c r="V61" s="109"/>
      <c r="W61" s="91"/>
      <c r="X61" s="91"/>
      <c r="Y61" s="91"/>
      <c r="Z61" s="105"/>
      <c r="AA61" s="110"/>
      <c r="AB61" s="91"/>
      <c r="AC61" s="91"/>
      <c r="AD61" s="91"/>
      <c r="AE61" s="92"/>
      <c r="AF61" s="1"/>
    </row>
    <row r="62" spans="1:32" ht="15" customHeight="1">
      <c r="A62" s="124"/>
      <c r="B62" s="125"/>
      <c r="C62" s="8" t="s">
        <v>117</v>
      </c>
      <c r="D62" s="9"/>
      <c r="E62" s="9"/>
      <c r="F62" s="9"/>
      <c r="G62" s="9"/>
      <c r="H62" s="9"/>
      <c r="I62" s="10"/>
      <c r="J62" s="104"/>
      <c r="K62" s="91"/>
      <c r="L62" s="91"/>
      <c r="M62" s="105"/>
      <c r="N62" s="106"/>
      <c r="O62" s="107"/>
      <c r="P62" s="107"/>
      <c r="Q62" s="107"/>
      <c r="R62" s="107"/>
      <c r="S62" s="107"/>
      <c r="T62" s="107"/>
      <c r="U62" s="108"/>
      <c r="V62" s="109"/>
      <c r="W62" s="91"/>
      <c r="X62" s="91"/>
      <c r="Y62" s="91"/>
      <c r="Z62" s="105"/>
      <c r="AA62" s="110"/>
      <c r="AB62" s="91"/>
      <c r="AC62" s="91"/>
      <c r="AD62" s="91"/>
      <c r="AE62" s="92"/>
      <c r="AF62" s="1"/>
    </row>
    <row r="63" spans="1:32" ht="15" customHeight="1">
      <c r="A63" s="124"/>
      <c r="B63" s="125"/>
      <c r="C63" s="8" t="s">
        <v>118</v>
      </c>
      <c r="D63" s="33"/>
      <c r="E63" s="33"/>
      <c r="F63" s="33"/>
      <c r="G63" s="33"/>
      <c r="H63" s="33"/>
      <c r="I63" s="34"/>
      <c r="J63" s="104"/>
      <c r="K63" s="91"/>
      <c r="L63" s="91"/>
      <c r="M63" s="105"/>
      <c r="N63" s="106"/>
      <c r="O63" s="107"/>
      <c r="P63" s="107"/>
      <c r="Q63" s="107"/>
      <c r="R63" s="107"/>
      <c r="S63" s="107"/>
      <c r="T63" s="107"/>
      <c r="U63" s="108"/>
      <c r="V63" s="109"/>
      <c r="W63" s="91"/>
      <c r="X63" s="91"/>
      <c r="Y63" s="91"/>
      <c r="Z63" s="105"/>
      <c r="AA63" s="110"/>
      <c r="AB63" s="91"/>
      <c r="AC63" s="91"/>
      <c r="AD63" s="91"/>
      <c r="AE63" s="92"/>
      <c r="AF63" s="1"/>
    </row>
    <row r="64" spans="1:32" ht="15" customHeight="1">
      <c r="A64" s="124"/>
      <c r="B64" s="125"/>
      <c r="C64" s="8" t="s">
        <v>119</v>
      </c>
      <c r="D64" s="33"/>
      <c r="E64" s="33"/>
      <c r="F64" s="33"/>
      <c r="G64" s="33"/>
      <c r="H64" s="33"/>
      <c r="I64" s="34"/>
      <c r="J64" s="104"/>
      <c r="K64" s="91"/>
      <c r="L64" s="91"/>
      <c r="M64" s="105"/>
      <c r="N64" s="106"/>
      <c r="O64" s="107"/>
      <c r="P64" s="107"/>
      <c r="Q64" s="107"/>
      <c r="R64" s="107"/>
      <c r="S64" s="107"/>
      <c r="T64" s="107"/>
      <c r="U64" s="108"/>
      <c r="V64" s="109"/>
      <c r="W64" s="91"/>
      <c r="X64" s="91"/>
      <c r="Y64" s="91"/>
      <c r="Z64" s="105"/>
      <c r="AA64" s="110"/>
      <c r="AB64" s="91"/>
      <c r="AC64" s="91"/>
      <c r="AD64" s="91"/>
      <c r="AE64" s="92"/>
      <c r="AF64" s="1"/>
    </row>
    <row r="65" spans="1:32" ht="15" customHeight="1">
      <c r="A65" s="124"/>
      <c r="B65" s="125"/>
      <c r="C65" s="8" t="s">
        <v>120</v>
      </c>
      <c r="D65" s="33"/>
      <c r="E65" s="33"/>
      <c r="F65" s="33"/>
      <c r="G65" s="33"/>
      <c r="H65" s="33"/>
      <c r="I65" s="34"/>
      <c r="J65" s="104"/>
      <c r="K65" s="91"/>
      <c r="L65" s="91"/>
      <c r="M65" s="105"/>
      <c r="N65" s="106"/>
      <c r="O65" s="107"/>
      <c r="P65" s="107"/>
      <c r="Q65" s="107"/>
      <c r="R65" s="107"/>
      <c r="S65" s="107"/>
      <c r="T65" s="107"/>
      <c r="U65" s="108"/>
      <c r="V65" s="109"/>
      <c r="W65" s="91"/>
      <c r="X65" s="91"/>
      <c r="Y65" s="91"/>
      <c r="Z65" s="105"/>
      <c r="AA65" s="110"/>
      <c r="AB65" s="91"/>
      <c r="AC65" s="91"/>
      <c r="AD65" s="91"/>
      <c r="AE65" s="92"/>
      <c r="AF65" s="1"/>
    </row>
    <row r="66" spans="1:32" ht="15" customHeight="1">
      <c r="A66" s="124"/>
      <c r="B66" s="125"/>
      <c r="C66" s="8" t="s">
        <v>121</v>
      </c>
      <c r="D66" s="33"/>
      <c r="E66" s="33"/>
      <c r="F66" s="33"/>
      <c r="G66" s="33"/>
      <c r="H66" s="33"/>
      <c r="I66" s="34"/>
      <c r="J66" s="104"/>
      <c r="K66" s="91"/>
      <c r="L66" s="91"/>
      <c r="M66" s="105"/>
      <c r="N66" s="106"/>
      <c r="O66" s="107"/>
      <c r="P66" s="107"/>
      <c r="Q66" s="107"/>
      <c r="R66" s="107"/>
      <c r="S66" s="107"/>
      <c r="T66" s="107"/>
      <c r="U66" s="108"/>
      <c r="V66" s="109"/>
      <c r="W66" s="91"/>
      <c r="X66" s="91"/>
      <c r="Y66" s="91"/>
      <c r="Z66" s="105"/>
      <c r="AA66" s="110"/>
      <c r="AB66" s="91"/>
      <c r="AC66" s="91"/>
      <c r="AD66" s="91"/>
      <c r="AE66" s="92"/>
      <c r="AF66" s="1"/>
    </row>
    <row r="67" spans="1:32" ht="15" customHeight="1">
      <c r="A67" s="124"/>
      <c r="B67" s="125"/>
      <c r="C67" s="8" t="s">
        <v>122</v>
      </c>
      <c r="D67" s="33"/>
      <c r="E67" s="33"/>
      <c r="F67" s="33"/>
      <c r="G67" s="33"/>
      <c r="H67" s="33"/>
      <c r="I67" s="34"/>
      <c r="J67" s="104"/>
      <c r="K67" s="91"/>
      <c r="L67" s="91"/>
      <c r="M67" s="105"/>
      <c r="N67" s="106"/>
      <c r="O67" s="107"/>
      <c r="P67" s="107"/>
      <c r="Q67" s="107"/>
      <c r="R67" s="107"/>
      <c r="S67" s="107"/>
      <c r="T67" s="107"/>
      <c r="U67" s="108"/>
      <c r="V67" s="109"/>
      <c r="W67" s="91"/>
      <c r="X67" s="91"/>
      <c r="Y67" s="91"/>
      <c r="Z67" s="105"/>
      <c r="AA67" s="110"/>
      <c r="AB67" s="91"/>
      <c r="AC67" s="91"/>
      <c r="AD67" s="91"/>
      <c r="AE67" s="92"/>
      <c r="AF67" s="1"/>
    </row>
    <row r="68" spans="1:32" ht="15" customHeight="1">
      <c r="A68" s="124"/>
      <c r="B68" s="125"/>
      <c r="C68" s="8" t="s">
        <v>123</v>
      </c>
      <c r="D68" s="33"/>
      <c r="E68" s="33"/>
      <c r="F68" s="33"/>
      <c r="G68" s="33"/>
      <c r="H68" s="33"/>
      <c r="I68" s="34"/>
      <c r="J68" s="104"/>
      <c r="K68" s="91"/>
      <c r="L68" s="91"/>
      <c r="M68" s="105"/>
      <c r="N68" s="106"/>
      <c r="O68" s="107"/>
      <c r="P68" s="107"/>
      <c r="Q68" s="107"/>
      <c r="R68" s="107"/>
      <c r="S68" s="107"/>
      <c r="T68" s="107"/>
      <c r="U68" s="108"/>
      <c r="V68" s="109"/>
      <c r="W68" s="91"/>
      <c r="X68" s="91"/>
      <c r="Y68" s="91"/>
      <c r="Z68" s="105"/>
      <c r="AA68" s="110"/>
      <c r="AB68" s="91"/>
      <c r="AC68" s="91"/>
      <c r="AD68" s="91"/>
      <c r="AE68" s="92"/>
      <c r="AF68" s="1"/>
    </row>
    <row r="69" spans="1:32" ht="15" customHeight="1">
      <c r="A69" s="124"/>
      <c r="B69" s="125"/>
      <c r="C69" s="8" t="s">
        <v>124</v>
      </c>
      <c r="D69" s="33"/>
      <c r="E69" s="33"/>
      <c r="F69" s="33"/>
      <c r="G69" s="33"/>
      <c r="H69" s="33"/>
      <c r="I69" s="34"/>
      <c r="J69" s="104"/>
      <c r="K69" s="91"/>
      <c r="L69" s="91"/>
      <c r="M69" s="105"/>
      <c r="N69" s="106"/>
      <c r="O69" s="107"/>
      <c r="P69" s="107"/>
      <c r="Q69" s="107"/>
      <c r="R69" s="107"/>
      <c r="S69" s="107"/>
      <c r="T69" s="107"/>
      <c r="U69" s="108"/>
      <c r="V69" s="109"/>
      <c r="W69" s="91"/>
      <c r="X69" s="91"/>
      <c r="Y69" s="91"/>
      <c r="Z69" s="105"/>
      <c r="AA69" s="110"/>
      <c r="AB69" s="91"/>
      <c r="AC69" s="91"/>
      <c r="AD69" s="91"/>
      <c r="AE69" s="92"/>
      <c r="AF69" s="1"/>
    </row>
    <row r="70" spans="1:32" ht="15" customHeight="1">
      <c r="A70" s="124"/>
      <c r="B70" s="125"/>
      <c r="C70" s="8" t="s">
        <v>125</v>
      </c>
      <c r="D70" s="33"/>
      <c r="E70" s="33"/>
      <c r="F70" s="33"/>
      <c r="G70" s="33"/>
      <c r="H70" s="33"/>
      <c r="I70" s="34"/>
      <c r="J70" s="104"/>
      <c r="K70" s="91"/>
      <c r="L70" s="91"/>
      <c r="M70" s="105"/>
      <c r="N70" s="106"/>
      <c r="O70" s="107"/>
      <c r="P70" s="107"/>
      <c r="Q70" s="107"/>
      <c r="R70" s="107"/>
      <c r="S70" s="107"/>
      <c r="T70" s="107"/>
      <c r="U70" s="108"/>
      <c r="V70" s="109"/>
      <c r="W70" s="91"/>
      <c r="X70" s="91"/>
      <c r="Y70" s="91"/>
      <c r="Z70" s="105"/>
      <c r="AA70" s="110"/>
      <c r="AB70" s="91"/>
      <c r="AC70" s="91"/>
      <c r="AD70" s="91"/>
      <c r="AE70" s="92"/>
      <c r="AF70" s="1"/>
    </row>
    <row r="71" spans="1:32" ht="15" customHeight="1">
      <c r="A71" s="124"/>
      <c r="B71" s="125"/>
      <c r="C71" s="8" t="s">
        <v>126</v>
      </c>
      <c r="D71" s="33"/>
      <c r="E71" s="33"/>
      <c r="F71" s="33"/>
      <c r="G71" s="33"/>
      <c r="H71" s="33"/>
      <c r="I71" s="34"/>
      <c r="J71" s="104"/>
      <c r="K71" s="91"/>
      <c r="L71" s="91"/>
      <c r="M71" s="105"/>
      <c r="N71" s="106"/>
      <c r="O71" s="107"/>
      <c r="P71" s="107"/>
      <c r="Q71" s="107"/>
      <c r="R71" s="107"/>
      <c r="S71" s="107"/>
      <c r="T71" s="107"/>
      <c r="U71" s="108"/>
      <c r="V71" s="109"/>
      <c r="W71" s="91"/>
      <c r="X71" s="91"/>
      <c r="Y71" s="91"/>
      <c r="Z71" s="105"/>
      <c r="AA71" s="110"/>
      <c r="AB71" s="91"/>
      <c r="AC71" s="91"/>
      <c r="AD71" s="91"/>
      <c r="AE71" s="92"/>
      <c r="AF71" s="1"/>
    </row>
    <row r="72" spans="1:32" ht="15" customHeight="1">
      <c r="A72" s="124"/>
      <c r="B72" s="125"/>
      <c r="C72" s="63" t="s">
        <v>74</v>
      </c>
      <c r="D72" s="64"/>
      <c r="E72" s="64"/>
      <c r="F72" s="64"/>
      <c r="G72" s="64"/>
      <c r="H72" s="64"/>
      <c r="I72" s="64"/>
      <c r="J72" s="43"/>
      <c r="K72" s="43"/>
      <c r="L72" s="43"/>
      <c r="M72" s="44"/>
      <c r="N72" s="87"/>
      <c r="O72" s="88"/>
      <c r="P72" s="88"/>
      <c r="Q72" s="88"/>
      <c r="R72" s="88"/>
      <c r="S72" s="88"/>
      <c r="T72" s="88"/>
      <c r="U72" s="89"/>
      <c r="V72" s="63" t="s">
        <v>75</v>
      </c>
      <c r="W72" s="64"/>
      <c r="X72" s="64"/>
      <c r="Y72" s="64"/>
      <c r="Z72" s="65"/>
      <c r="AA72" s="90"/>
      <c r="AB72" s="91"/>
      <c r="AC72" s="91"/>
      <c r="AD72" s="91"/>
      <c r="AE72" s="92"/>
      <c r="AF72" s="1"/>
    </row>
    <row r="73" spans="1:32" ht="25.5" customHeight="1">
      <c r="A73" s="93" t="s">
        <v>127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5"/>
      <c r="AA73" s="96" t="s">
        <v>128</v>
      </c>
      <c r="AB73" s="97"/>
      <c r="AC73" s="97"/>
      <c r="AD73" s="97"/>
      <c r="AE73" s="98"/>
      <c r="AF73" s="1"/>
    </row>
    <row r="74" spans="1:32" ht="12" customHeight="1">
      <c r="A74" s="99">
        <v>101</v>
      </c>
      <c r="B74" s="100"/>
      <c r="C74" s="100"/>
      <c r="D74" s="101"/>
      <c r="E74" s="102" t="s">
        <v>1</v>
      </c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85"/>
      <c r="AB74" s="86"/>
      <c r="AC74" s="68"/>
      <c r="AD74" s="69"/>
      <c r="AE74" s="70"/>
      <c r="AF74" s="1"/>
    </row>
    <row r="75" spans="1:32" ht="12" customHeight="1">
      <c r="A75" s="82">
        <v>102</v>
      </c>
      <c r="B75" s="69"/>
      <c r="C75" s="69"/>
      <c r="D75" s="83"/>
      <c r="E75" s="84" t="s">
        <v>5</v>
      </c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6"/>
      <c r="AC75" s="68"/>
      <c r="AD75" s="69"/>
      <c r="AE75" s="70"/>
      <c r="AF75" s="1"/>
    </row>
    <row r="76" spans="1:32" ht="12" customHeight="1">
      <c r="A76" s="82">
        <v>103</v>
      </c>
      <c r="B76" s="69"/>
      <c r="C76" s="69"/>
      <c r="D76" s="83"/>
      <c r="E76" s="84" t="s">
        <v>8</v>
      </c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6"/>
      <c r="AC76" s="68"/>
      <c r="AD76" s="69"/>
      <c r="AE76" s="70"/>
      <c r="AF76" s="1"/>
    </row>
    <row r="77" spans="1:32" ht="12" customHeight="1">
      <c r="A77" s="82">
        <v>201</v>
      </c>
      <c r="B77" s="69"/>
      <c r="C77" s="69"/>
      <c r="D77" s="83"/>
      <c r="E77" s="84" t="s">
        <v>10</v>
      </c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6"/>
      <c r="AC77" s="68"/>
      <c r="AD77" s="69"/>
      <c r="AE77" s="70"/>
      <c r="AF77" s="1"/>
    </row>
    <row r="78" spans="1:32" ht="12" customHeight="1">
      <c r="A78" s="82">
        <v>202</v>
      </c>
      <c r="B78" s="69"/>
      <c r="C78" s="69"/>
      <c r="D78" s="83"/>
      <c r="E78" s="84" t="s">
        <v>16</v>
      </c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6"/>
      <c r="AC78" s="68"/>
      <c r="AD78" s="69"/>
      <c r="AE78" s="70"/>
      <c r="AF78" s="1"/>
    </row>
    <row r="79" spans="1:32" ht="12" customHeight="1">
      <c r="A79" s="82">
        <v>203</v>
      </c>
      <c r="B79" s="69"/>
      <c r="C79" s="69"/>
      <c r="D79" s="83"/>
      <c r="E79" s="84" t="s">
        <v>19</v>
      </c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6"/>
      <c r="AC79" s="68"/>
      <c r="AD79" s="69"/>
      <c r="AE79" s="70"/>
      <c r="AF79" s="1"/>
    </row>
    <row r="80" spans="1:32" ht="12" customHeight="1">
      <c r="A80" s="82">
        <v>204</v>
      </c>
      <c r="B80" s="69"/>
      <c r="C80" s="69"/>
      <c r="D80" s="83"/>
      <c r="E80" s="84" t="s">
        <v>27</v>
      </c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6"/>
      <c r="AC80" s="68"/>
      <c r="AD80" s="69"/>
      <c r="AE80" s="70"/>
      <c r="AF80" s="1"/>
    </row>
    <row r="81" spans="1:32" ht="12" customHeight="1">
      <c r="A81" s="82">
        <v>205</v>
      </c>
      <c r="B81" s="69"/>
      <c r="C81" s="69"/>
      <c r="D81" s="83"/>
      <c r="E81" s="84" t="s">
        <v>29</v>
      </c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6"/>
      <c r="AC81" s="68"/>
      <c r="AD81" s="69"/>
      <c r="AE81" s="70"/>
      <c r="AF81" s="1"/>
    </row>
    <row r="82" spans="1:32" ht="12" customHeight="1">
      <c r="A82" s="82">
        <v>206</v>
      </c>
      <c r="B82" s="69"/>
      <c r="C82" s="69"/>
      <c r="D82" s="83"/>
      <c r="E82" s="84" t="s">
        <v>32</v>
      </c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6"/>
      <c r="AC82" s="68"/>
      <c r="AD82" s="69"/>
      <c r="AE82" s="70"/>
      <c r="AF82" s="1"/>
    </row>
    <row r="83" spans="1:32" ht="12" customHeight="1">
      <c r="A83" s="82">
        <v>207</v>
      </c>
      <c r="B83" s="69"/>
      <c r="C83" s="69"/>
      <c r="D83" s="83"/>
      <c r="E83" s="84" t="s">
        <v>150</v>
      </c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6"/>
      <c r="AC83" s="68"/>
      <c r="AD83" s="69"/>
      <c r="AE83" s="70"/>
      <c r="AF83" s="1"/>
    </row>
    <row r="84" spans="1:32" ht="12" customHeight="1">
      <c r="A84" s="82">
        <v>208</v>
      </c>
      <c r="B84" s="69"/>
      <c r="C84" s="69"/>
      <c r="D84" s="83"/>
      <c r="E84" s="84" t="s">
        <v>37</v>
      </c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6"/>
      <c r="AC84" s="68"/>
      <c r="AD84" s="69"/>
      <c r="AE84" s="70"/>
      <c r="AF84" s="1"/>
    </row>
    <row r="85" spans="1:32" ht="12" customHeight="1">
      <c r="A85" s="82">
        <v>209</v>
      </c>
      <c r="B85" s="69"/>
      <c r="C85" s="69"/>
      <c r="D85" s="83"/>
      <c r="E85" s="84" t="s">
        <v>38</v>
      </c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6"/>
      <c r="AC85" s="68"/>
      <c r="AD85" s="69"/>
      <c r="AE85" s="70"/>
      <c r="AF85" s="1"/>
    </row>
    <row r="86" spans="1:32" ht="12" customHeight="1">
      <c r="A86" s="82">
        <v>210</v>
      </c>
      <c r="B86" s="69"/>
      <c r="C86" s="69"/>
      <c r="D86" s="83"/>
      <c r="E86" s="84" t="s">
        <v>41</v>
      </c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6"/>
      <c r="AC86" s="68"/>
      <c r="AD86" s="69"/>
      <c r="AE86" s="70"/>
      <c r="AF86" s="1"/>
    </row>
    <row r="87" spans="1:32" ht="12" customHeight="1">
      <c r="A87" s="82">
        <v>211</v>
      </c>
      <c r="B87" s="69"/>
      <c r="C87" s="69"/>
      <c r="D87" s="83"/>
      <c r="E87" s="84" t="s">
        <v>43</v>
      </c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6"/>
      <c r="AC87" s="68"/>
      <c r="AD87" s="69"/>
      <c r="AE87" s="70"/>
      <c r="AF87" s="1"/>
    </row>
    <row r="88" spans="1:32" ht="12" customHeight="1">
      <c r="A88" s="82">
        <v>212</v>
      </c>
      <c r="B88" s="69"/>
      <c r="C88" s="69"/>
      <c r="D88" s="83"/>
      <c r="E88" s="84" t="s">
        <v>45</v>
      </c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6"/>
      <c r="AC88" s="68"/>
      <c r="AD88" s="69"/>
      <c r="AE88" s="70"/>
      <c r="AF88" s="1"/>
    </row>
    <row r="89" spans="1:32" ht="12" customHeight="1">
      <c r="A89" s="82">
        <v>213</v>
      </c>
      <c r="B89" s="69"/>
      <c r="C89" s="69"/>
      <c r="D89" s="83"/>
      <c r="E89" s="84" t="s">
        <v>144</v>
      </c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6"/>
      <c r="AC89" s="68"/>
      <c r="AD89" s="69"/>
      <c r="AE89" s="70"/>
      <c r="AF89" s="1"/>
    </row>
    <row r="90" spans="1:32" ht="12" customHeight="1">
      <c r="A90" s="82">
        <v>214</v>
      </c>
      <c r="B90" s="69"/>
      <c r="C90" s="69"/>
      <c r="D90" s="83"/>
      <c r="E90" s="84" t="s">
        <v>145</v>
      </c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6"/>
      <c r="AC90" s="37"/>
      <c r="AD90" s="36"/>
      <c r="AE90" s="38"/>
      <c r="AF90" s="1"/>
    </row>
    <row r="91" spans="1:32" ht="12" customHeight="1">
      <c r="A91" s="82">
        <v>215</v>
      </c>
      <c r="B91" s="69"/>
      <c r="C91" s="69"/>
      <c r="D91" s="83"/>
      <c r="E91" s="84" t="s">
        <v>146</v>
      </c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6"/>
      <c r="AC91" s="37"/>
      <c r="AD91" s="36"/>
      <c r="AE91" s="38"/>
      <c r="AF91" s="1"/>
    </row>
    <row r="92" spans="1:32" ht="12" customHeight="1">
      <c r="A92" s="82">
        <v>216</v>
      </c>
      <c r="B92" s="69"/>
      <c r="C92" s="69"/>
      <c r="D92" s="83"/>
      <c r="E92" s="84" t="s">
        <v>147</v>
      </c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6"/>
      <c r="AC92" s="37"/>
      <c r="AD92" s="36"/>
      <c r="AE92" s="38"/>
      <c r="AF92" s="1"/>
    </row>
    <row r="93" spans="1:32" ht="12" customHeight="1">
      <c r="A93" s="82">
        <v>217</v>
      </c>
      <c r="B93" s="69"/>
      <c r="C93" s="69"/>
      <c r="D93" s="83"/>
      <c r="E93" s="84" t="s">
        <v>47</v>
      </c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6"/>
      <c r="AC93" s="68"/>
      <c r="AD93" s="69"/>
      <c r="AE93" s="70"/>
      <c r="AF93" s="1"/>
    </row>
    <row r="94" spans="1:32" ht="12" customHeight="1">
      <c r="A94" s="82">
        <v>301</v>
      </c>
      <c r="B94" s="69"/>
      <c r="C94" s="69"/>
      <c r="D94" s="83"/>
      <c r="E94" s="84" t="s">
        <v>49</v>
      </c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6"/>
      <c r="AC94" s="68"/>
      <c r="AD94" s="69"/>
      <c r="AE94" s="70"/>
      <c r="AF94" s="1"/>
    </row>
    <row r="95" spans="1:32" ht="12" customHeight="1">
      <c r="A95" s="82">
        <v>302</v>
      </c>
      <c r="B95" s="69"/>
      <c r="C95" s="69"/>
      <c r="D95" s="83"/>
      <c r="E95" s="84" t="s">
        <v>51</v>
      </c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6"/>
      <c r="AC95" s="68"/>
      <c r="AD95" s="69"/>
      <c r="AE95" s="70"/>
      <c r="AF95" s="1"/>
    </row>
    <row r="96" spans="1:32" ht="12" customHeight="1">
      <c r="A96" s="82">
        <v>303</v>
      </c>
      <c r="B96" s="69"/>
      <c r="C96" s="69"/>
      <c r="D96" s="83"/>
      <c r="E96" s="84" t="s">
        <v>53</v>
      </c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6"/>
      <c r="AC96" s="68"/>
      <c r="AD96" s="69"/>
      <c r="AE96" s="70"/>
      <c r="AF96" s="1"/>
    </row>
    <row r="97" spans="1:32" ht="12" customHeight="1">
      <c r="A97" s="82">
        <v>304</v>
      </c>
      <c r="B97" s="69"/>
      <c r="C97" s="69"/>
      <c r="D97" s="83"/>
      <c r="E97" s="84" t="s">
        <v>55</v>
      </c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6"/>
      <c r="AC97" s="68"/>
      <c r="AD97" s="69"/>
      <c r="AE97" s="70"/>
      <c r="AF97" s="1"/>
    </row>
    <row r="98" spans="1:32" ht="12" customHeight="1">
      <c r="A98" s="82">
        <v>305</v>
      </c>
      <c r="B98" s="69"/>
      <c r="C98" s="69"/>
      <c r="D98" s="83"/>
      <c r="E98" s="84" t="s">
        <v>57</v>
      </c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6"/>
      <c r="AC98" s="68"/>
      <c r="AD98" s="69"/>
      <c r="AE98" s="70"/>
      <c r="AF98" s="1"/>
    </row>
    <row r="99" spans="1:32" ht="12" customHeight="1">
      <c r="A99" s="82">
        <v>306</v>
      </c>
      <c r="B99" s="69"/>
      <c r="C99" s="69"/>
      <c r="D99" s="83"/>
      <c r="E99" s="84" t="s">
        <v>63</v>
      </c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6"/>
      <c r="AC99" s="68"/>
      <c r="AD99" s="69"/>
      <c r="AE99" s="70"/>
      <c r="AF99" s="1"/>
    </row>
    <row r="100" spans="1:32" ht="12" customHeight="1">
      <c r="A100" s="82">
        <v>307</v>
      </c>
      <c r="B100" s="69"/>
      <c r="C100" s="69"/>
      <c r="D100" s="83"/>
      <c r="E100" s="84" t="s">
        <v>65</v>
      </c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6"/>
      <c r="AC100" s="68"/>
      <c r="AD100" s="69"/>
      <c r="AE100" s="70"/>
      <c r="AF100" s="1"/>
    </row>
    <row r="101" spans="1:32" ht="12" customHeight="1">
      <c r="A101" s="82">
        <v>308</v>
      </c>
      <c r="B101" s="69"/>
      <c r="C101" s="69"/>
      <c r="D101" s="83"/>
      <c r="E101" s="84" t="s">
        <v>67</v>
      </c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6"/>
      <c r="AC101" s="68"/>
      <c r="AD101" s="69"/>
      <c r="AE101" s="70"/>
      <c r="AF101" s="1"/>
    </row>
    <row r="102" spans="1:32" ht="12" customHeight="1">
      <c r="A102" s="82">
        <v>309</v>
      </c>
      <c r="B102" s="69"/>
      <c r="C102" s="69"/>
      <c r="D102" s="83"/>
      <c r="E102" s="84" t="s">
        <v>69</v>
      </c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6"/>
      <c r="AC102" s="68"/>
      <c r="AD102" s="69"/>
      <c r="AE102" s="70"/>
      <c r="AF102" s="1"/>
    </row>
    <row r="103" spans="1:32" ht="12" customHeight="1">
      <c r="A103" s="82">
        <v>310</v>
      </c>
      <c r="B103" s="69"/>
      <c r="C103" s="69"/>
      <c r="D103" s="83"/>
      <c r="E103" s="84" t="s">
        <v>148</v>
      </c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6"/>
      <c r="AC103" s="37"/>
      <c r="AD103" s="36"/>
      <c r="AE103" s="38"/>
      <c r="AF103" s="1"/>
    </row>
    <row r="104" spans="1:32" ht="12" customHeight="1">
      <c r="A104" s="82">
        <v>311</v>
      </c>
      <c r="B104" s="69"/>
      <c r="C104" s="69"/>
      <c r="D104" s="83"/>
      <c r="E104" s="84" t="s">
        <v>149</v>
      </c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6"/>
      <c r="AC104" s="37"/>
      <c r="AD104" s="36"/>
      <c r="AE104" s="38"/>
      <c r="AF104" s="1"/>
    </row>
    <row r="105" spans="1:32" ht="12" customHeight="1">
      <c r="A105" s="82">
        <v>312</v>
      </c>
      <c r="B105" s="69"/>
      <c r="C105" s="69"/>
      <c r="D105" s="83"/>
      <c r="E105" s="84" t="s">
        <v>73</v>
      </c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6"/>
      <c r="AC105" s="68"/>
      <c r="AD105" s="69"/>
      <c r="AE105" s="70"/>
      <c r="AF105" s="1"/>
    </row>
    <row r="106" spans="1:32" ht="9" customHeight="1">
      <c r="A106" s="71">
        <v>401</v>
      </c>
      <c r="B106" s="72"/>
      <c r="C106" s="72"/>
      <c r="D106" s="73"/>
      <c r="E106" s="74" t="s">
        <v>76</v>
      </c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6"/>
      <c r="AC106" s="77"/>
      <c r="AD106" s="72"/>
      <c r="AE106" s="78"/>
      <c r="AF106" s="1"/>
    </row>
    <row r="107" spans="1:32" ht="276" customHeight="1" thickBot="1">
      <c r="A107" s="79" t="s">
        <v>158</v>
      </c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1"/>
      <c r="AF107" s="1"/>
    </row>
    <row r="108" spans="1:32" ht="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9" hidden="1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9" hidden="1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9" hidden="1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9" hidden="1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9" hidden="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9" hidden="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9" hidden="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9" hidden="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9" hidden="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9" hidden="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9" hidden="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9" hidden="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9" hidden="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9" hidden="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9" hidden="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9" hidden="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9" hidden="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9" hidden="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9" hidden="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9" hidden="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9" hidden="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9" hidden="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9" hidden="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9" hidden="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9" hidden="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9" hidden="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9" hidden="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9" hidden="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9" hidden="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9" hidden="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9" hidden="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9" hidden="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9" hidden="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9" hidden="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9" hidden="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9" hidden="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9" hidden="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9" hidden="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9" hidden="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9" hidden="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9" hidden="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9" hidden="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9" hidden="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9" hidden="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9" hidden="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9" hidden="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9" hidden="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9" hidden="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9" hidden="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9" hidden="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9" hidden="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9" hidden="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9" hidden="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9" hidden="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9" hidden="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9" hidden="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9" hidden="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9" hidden="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9" hidden="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9" hidden="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9" hidden="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9" hidden="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9" hidden="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9" hidden="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9" hidden="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9" hidden="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9" hidden="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9" hidden="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9" hidden="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9" hidden="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9" hidden="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9" hidden="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9" hidden="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9" hidden="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9" hidden="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9" hidden="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9" hidden="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9" hidden="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9" hidden="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9" hidden="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9" hidden="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9" hidden="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9" hidden="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9" hidden="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9" hidden="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9" hidden="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9" hidden="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9" hidden="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9" hidden="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9" hidden="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9" hidden="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9" hidden="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9" hidden="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9" hidden="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9" hidden="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9" hidden="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9" hidden="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9" hidden="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9" hidden="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9" hidden="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9" hidden="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9" hidden="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9" hidden="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9" hidden="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9" hidden="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9" hidden="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9" hidden="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9" hidden="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9" hidden="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9" hidden="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9" hidden="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9" hidden="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9" hidden="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9" hidden="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9" hidden="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9" hidden="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9" hidden="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9" hidden="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9" hidden="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9" hidden="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9" hidden="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9" hidden="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9" hidden="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9" hidden="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9" hidden="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9" hidden="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9" hidden="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9" hidden="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9" hidden="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9" hidden="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9" hidden="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9" hidden="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9" hidden="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9" hidden="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9" hidden="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9" hidden="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9" hidden="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9" hidden="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9" hidden="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9" hidden="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9" hidden="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9" hidden="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9" hidden="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9" hidden="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9" hidden="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9" hidden="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9" hidden="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9" hidden="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9" hidden="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9" hidden="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9" hidden="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9" hidden="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9" hidden="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9" hidden="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9" hidden="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9" hidden="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9" hidden="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9" hidden="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9" hidden="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9" hidden="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9" hidden="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9" hidden="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9" hidden="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9" hidden="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9" hidden="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9" hidden="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9" hidden="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9" hidden="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9" hidden="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9" hidden="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9" hidden="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9" hidden="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9" hidden="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9" hidden="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9" hidden="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9" hidden="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9" hidden="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9" hidden="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9" hidden="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9" hidden="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9" hidden="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9" hidden="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9" hidden="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9" hidden="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9" hidden="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9" hidden="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9" hidden="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9" hidden="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9" hidden="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9" hidden="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9" hidden="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9" hidden="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9" hidden="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9" hidden="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9" hidden="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9" hidden="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9" hidden="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9" hidden="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9" hidden="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9" hidden="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9" hidden="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9" hidden="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9" hidden="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9" hidden="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9" hidden="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9" hidden="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9" hidden="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9" hidden="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9" hidden="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9" hidden="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9" hidden="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9" hidden="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9" hidden="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9" hidden="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9" hidden="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9" hidden="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9" hidden="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9" hidden="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9" hidden="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9" hidden="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9" hidden="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9" hidden="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9" hidden="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9" hidden="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9" hidden="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9" hidden="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9" hidden="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9" hidden="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9" hidden="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9" hidden="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9" hidden="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9" hidden="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9" hidden="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9" hidden="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9" hidden="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9" hidden="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9" hidden="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9" hidden="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9" hidden="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9" hidden="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9" hidden="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9" hidden="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9" hidden="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9" hidden="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9" hidden="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9" hidden="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9" hidden="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9" hidden="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9" hidden="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9" hidden="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9" hidden="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9" hidden="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9" hidden="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9" hidden="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9" hidden="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9" hidden="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9" hidden="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9" hidden="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9" hidden="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9" hidden="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9" hidden="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9" hidden="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9" hidden="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9" hidden="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9" hidden="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9" hidden="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9" hidden="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9" hidden="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9" hidden="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9" hidden="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9" hidden="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9" hidden="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9" hidden="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9" hidden="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9" hidden="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9" hidden="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9" hidden="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9" hidden="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9" hidden="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9" hidden="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9" hidden="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9" hidden="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9" hidden="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9" hidden="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9" hidden="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9" hidden="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9" hidden="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9" hidden="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9" hidden="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9" hidden="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9" hidden="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9" hidden="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9" hidden="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9" hidden="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9" hidden="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9" hidden="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9" hidden="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9" hidden="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9" hidden="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9" hidden="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9" hidden="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9" hidden="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9" hidden="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9" hidden="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9" hidden="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9" hidden="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9" hidden="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9" hidden="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9" hidden="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9" hidden="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9" hidden="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9" hidden="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9" hidden="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9" hidden="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9" hidden="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9" hidden="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9" hidden="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9" hidden="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9" hidden="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9" hidden="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9" hidden="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9" hidden="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9" hidden="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9" hidden="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9" hidden="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9" hidden="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9" hidden="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9" hidden="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9" hidden="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9" hidden="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9" hidden="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9" hidden="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9" hidden="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9" hidden="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9" hidden="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9" hidden="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9" hidden="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9" hidden="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9" hidden="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9" hidden="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9" hidden="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9" hidden="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9" hidden="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9" hidden="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9" hidden="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9" hidden="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9" hidden="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9" hidden="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9" hidden="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9" hidden="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9" hidden="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9" hidden="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9" hidden="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9" hidden="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9" hidden="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9" hidden="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9" hidden="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9" hidden="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9" hidden="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9" hidden="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9" hidden="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9" hidden="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9" hidden="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9" hidden="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9" hidden="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9" hidden="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9" hidden="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9" hidden="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9" hidden="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9" hidden="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9" hidden="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9" hidden="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9" hidden="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9" hidden="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9" hidden="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9" hidden="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9" hidden="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9" hidden="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9" hidden="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9" hidden="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9" hidden="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9" hidden="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9" hidden="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9" hidden="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9" hidden="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9" hidden="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9" hidden="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9" hidden="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9" hidden="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9" hidden="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9" hidden="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9" hidden="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9" hidden="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9" hidden="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9" hidden="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9" hidden="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9" hidden="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9" hidden="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9" hidden="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9" hidden="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9" hidden="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9" hidden="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9" hidden="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9" hidden="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9" hidden="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9" hidden="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9" hidden="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9" hidden="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9" hidden="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9" hidden="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9" hidden="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9" hidden="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9" hidden="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9" hidden="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9" hidden="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9" hidden="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9" hidden="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9" hidden="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9" hidden="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9" hidden="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9" hidden="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9" hidden="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9" hidden="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9" hidden="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9" hidden="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9" hidden="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9" hidden="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9" hidden="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9" hidden="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9" hidden="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9" hidden="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9" hidden="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9" hidden="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9" hidden="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9" hidden="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9" hidden="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9" hidden="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9" hidden="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9" hidden="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9" hidden="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9" hidden="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9" hidden="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9" hidden="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9" hidden="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9" hidden="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9" hidden="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9" hidden="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9" hidden="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9" hidden="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9" hidden="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9" hidden="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9" hidden="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9" hidden="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9" hidden="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9" hidden="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9" hidden="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9" hidden="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9" hidden="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9" hidden="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9" hidden="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9" hidden="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9" hidden="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9" hidden="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9" hidden="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9" hidden="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9" hidden="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9" hidden="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9" hidden="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9" hidden="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9" hidden="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9" hidden="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9" hidden="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9" hidden="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9" hidden="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9" hidden="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9" hidden="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9" hidden="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9" hidden="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9" hidden="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9" hidden="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9" hidden="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9" hidden="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9" hidden="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9" hidden="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9" hidden="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9" hidden="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9" hidden="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9" hidden="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9" hidden="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9" hidden="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9" hidden="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9" hidden="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9" hidden="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9" hidden="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9" hidden="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9" hidden="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9" hidden="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9" hidden="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9" hidden="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9" hidden="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9" hidden="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9" hidden="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9" hidden="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9" hidden="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9" hidden="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9" hidden="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9" hidden="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9" hidden="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9" hidden="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9" hidden="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9" hidden="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9" hidden="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9" hidden="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9" hidden="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9" hidden="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9" hidden="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9" hidden="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9" hidden="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9" hidden="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9" hidden="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9" hidden="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9" hidden="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9" hidden="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9" hidden="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9" hidden="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9" hidden="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9" hidden="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9" hidden="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9" hidden="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9" hidden="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9" hidden="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9" hidden="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9" hidden="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9" hidden="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9" hidden="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9" hidden="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9" hidden="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9" hidden="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9" hidden="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9" hidden="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9" hidden="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9" hidden="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9" hidden="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9" hidden="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9" hidden="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9" hidden="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9" hidden="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9" hidden="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9" hidden="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9" hidden="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9" hidden="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9" hidden="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9" hidden="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9" hidden="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9" hidden="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9" hidden="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9" hidden="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9" hidden="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9" hidden="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9" hidden="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9" hidden="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9" hidden="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9" hidden="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9" hidden="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9" hidden="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9" hidden="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9" hidden="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9" hidden="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9" hidden="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9" hidden="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9" hidden="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9" hidden="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9" hidden="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9" hidden="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9" hidden="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9" hidden="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9" hidden="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9" hidden="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9" hidden="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9" hidden="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9" hidden="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9" hidden="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9" hidden="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9" hidden="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9" hidden="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9" hidden="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9" hidden="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9" hidden="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9" hidden="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9" hidden="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9" hidden="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9" hidden="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9" hidden="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9" hidden="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9" hidden="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9" hidden="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9" hidden="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9" hidden="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9" hidden="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9" hidden="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9" hidden="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9" hidden="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9" hidden="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9" hidden="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9" hidden="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9" hidden="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9" hidden="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9" hidden="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9" hidden="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9" hidden="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9" hidden="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9" hidden="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9" hidden="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9" hidden="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9" hidden="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9" hidden="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9" hidden="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9" hidden="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9" hidden="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9" hidden="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9" hidden="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9" hidden="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9" hidden="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9" hidden="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9" hidden="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9" hidden="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9" hidden="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9" hidden="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9" hidden="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9" hidden="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9" hidden="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9" hidden="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9" hidden="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9" hidden="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9" hidden="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9" hidden="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9" hidden="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9" hidden="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9" hidden="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9" hidden="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9" hidden="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9" hidden="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9" hidden="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9" hidden="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9" hidden="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9" hidden="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9" hidden="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9" hidden="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9" hidden="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9" hidden="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9" hidden="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9" hidden="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9" hidden="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9" hidden="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9" hidden="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9" hidden="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9" hidden="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9" hidden="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9" hidden="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9" hidden="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9" hidden="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9" hidden="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9" hidden="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9" hidden="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9" hidden="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9" hidden="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9" hidden="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9" hidden="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9" hidden="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9" hidden="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9" hidden="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9" hidden="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9" hidden="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9" hidden="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9" hidden="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9" hidden="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9" hidden="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9" hidden="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9" hidden="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9" hidden="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9" hidden="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9" hidden="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9" hidden="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9" hidden="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9" hidden="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9" hidden="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9" hidden="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9" hidden="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9" hidden="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9" hidden="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9" hidden="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9" hidden="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9" hidden="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9" hidden="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9" hidden="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9" hidden="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9" hidden="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9" hidden="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9" hidden="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9" hidden="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9" hidden="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9" hidden="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9" hidden="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9" hidden="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9" hidden="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9" hidden="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9" hidden="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9" hidden="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9" hidden="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9" hidden="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9" hidden="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9" hidden="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9" hidden="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9" hidden="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9" hidden="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9" hidden="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9" hidden="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9" hidden="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9" hidden="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9" hidden="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9" hidden="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9" hidden="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9" hidden="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9" hidden="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9" hidden="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9" hidden="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9" hidden="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9" hidden="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9" hidden="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9" hidden="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9" hidden="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9" hidden="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9" hidden="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9" hidden="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9" hidden="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9" hidden="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9" hidden="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9" hidden="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9" hidden="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9" hidden="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9" hidden="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9" hidden="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9" hidden="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9" hidden="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9" hidden="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9" hidden="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9" hidden="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9" hidden="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9" hidden="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9" hidden="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9" hidden="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9" hidden="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9" hidden="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9" hidden="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9" hidden="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9" hidden="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9" hidden="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9" hidden="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9" hidden="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9" hidden="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9" hidden="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9" hidden="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9" hidden="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9" hidden="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9" hidden="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9" hidden="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9" hidden="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9" hidden="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9" hidden="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9" hidden="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9" hidden="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9" hidden="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9" hidden="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9" hidden="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9" hidden="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9" hidden="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9" hidden="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9" hidden="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9" hidden="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9" hidden="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9" hidden="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9" hidden="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9" hidden="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9" hidden="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9" hidden="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9" hidden="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9" hidden="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9" hidden="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9" hidden="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9" hidden="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9" hidden="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9" hidden="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9" hidden="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9" hidden="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9" hidden="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9" hidden="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9" hidden="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9" hidden="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9" hidden="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9" hidden="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9" hidden="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9" hidden="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9" hidden="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9" hidden="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9" hidden="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9" hidden="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9" hidden="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9" hidden="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9" hidden="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9" hidden="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9" hidden="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9" hidden="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9" hidden="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9" hidden="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9" hidden="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9" hidden="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9" hidden="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9" hidden="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9" hidden="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9" hidden="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9" hidden="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9" hidden="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9" hidden="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9" hidden="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9" hidden="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9" hidden="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9" hidden="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9" hidden="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9" hidden="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9" hidden="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9" hidden="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9" hidden="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9" hidden="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9" hidden="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9" hidden="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9" hidden="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9" hidden="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9" hidden="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9" hidden="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9" hidden="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9" hidden="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9" hidden="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9" hidden="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9" hidden="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9" hidden="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9" hidden="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9" hidden="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9" hidden="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9" hidden="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9" hidden="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9" hidden="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9" hidden="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9" hidden="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9" hidden="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9" hidden="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9" hidden="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9" hidden="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9" hidden="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9" hidden="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9" hidden="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9" hidden="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9" hidden="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9" hidden="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9" hidden="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9" hidden="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9" hidden="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9" hidden="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9" hidden="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9" hidden="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9" hidden="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9" hidden="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9" hidden="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9" hidden="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9" hidden="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9" hidden="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9" hidden="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9" hidden="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9" hidden="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9" hidden="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9" hidden="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9" hidden="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9" hidden="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9" hidden="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9" hidden="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9" hidden="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9" hidden="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9" hidden="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9" hidden="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9" hidden="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9" hidden="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9" hidden="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9" hidden="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0" hidden="1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</sheetData>
  <mergeCells count="302">
    <mergeCell ref="A1:AE1"/>
    <mergeCell ref="A2:E2"/>
    <mergeCell ref="F2:X2"/>
    <mergeCell ref="Y2:AE2"/>
    <mergeCell ref="A3:E3"/>
    <mergeCell ref="F3:X3"/>
    <mergeCell ref="Y3:AE3"/>
    <mergeCell ref="A7:B12"/>
    <mergeCell ref="D7:J7"/>
    <mergeCell ref="K7:AE7"/>
    <mergeCell ref="M8:R8"/>
    <mergeCell ref="S8:V8"/>
    <mergeCell ref="X8:AD8"/>
    <mergeCell ref="C9:C10"/>
    <mergeCell ref="A4:E5"/>
    <mergeCell ref="F4:G5"/>
    <mergeCell ref="H4:R5"/>
    <mergeCell ref="A6:H6"/>
    <mergeCell ref="J6:L6"/>
    <mergeCell ref="N6:Q6"/>
    <mergeCell ref="D9:J9"/>
    <mergeCell ref="K9:AE9"/>
    <mergeCell ref="D10:K10"/>
    <mergeCell ref="L10:T10"/>
    <mergeCell ref="U10:X10"/>
    <mergeCell ref="Y10:AE10"/>
    <mergeCell ref="S6:X6"/>
    <mergeCell ref="Y6:Z6"/>
    <mergeCell ref="AA6:AB6"/>
    <mergeCell ref="D17:Z17"/>
    <mergeCell ref="C11:C12"/>
    <mergeCell ref="D11:H11"/>
    <mergeCell ref="I11:T11"/>
    <mergeCell ref="U11:Z11"/>
    <mergeCell ref="AA11:AE11"/>
    <mergeCell ref="D12:H12"/>
    <mergeCell ref="I12:T12"/>
    <mergeCell ref="U12:Z12"/>
    <mergeCell ref="AA12:AE12"/>
    <mergeCell ref="A22:B28"/>
    <mergeCell ref="C22:I22"/>
    <mergeCell ref="J22:M22"/>
    <mergeCell ref="N22:U22"/>
    <mergeCell ref="V22:Z22"/>
    <mergeCell ref="AA22:AE22"/>
    <mergeCell ref="C23:I23"/>
    <mergeCell ref="J23:M23"/>
    <mergeCell ref="AA17:AE17"/>
    <mergeCell ref="D18:Z18"/>
    <mergeCell ref="AA18:AE18"/>
    <mergeCell ref="D19:Z19"/>
    <mergeCell ref="AA19:AE19"/>
    <mergeCell ref="D20:Z20"/>
    <mergeCell ref="AA20:AE20"/>
    <mergeCell ref="A13:B21"/>
    <mergeCell ref="D13:Z13"/>
    <mergeCell ref="AA13:AE13"/>
    <mergeCell ref="D14:Z14"/>
    <mergeCell ref="AA14:AE14"/>
    <mergeCell ref="D15:Z15"/>
    <mergeCell ref="AA15:AE15"/>
    <mergeCell ref="D16:Z16"/>
    <mergeCell ref="AA16:AE16"/>
    <mergeCell ref="N23:U23"/>
    <mergeCell ref="V23:Z23"/>
    <mergeCell ref="AA23:AE23"/>
    <mergeCell ref="C24:I24"/>
    <mergeCell ref="J24:M24"/>
    <mergeCell ref="N24:U24"/>
    <mergeCell ref="V24:Z24"/>
    <mergeCell ref="AA24:AE24"/>
    <mergeCell ref="D21:Z21"/>
    <mergeCell ref="AA21:AE21"/>
    <mergeCell ref="C27:M27"/>
    <mergeCell ref="N27:U27"/>
    <mergeCell ref="AA27:AE27"/>
    <mergeCell ref="K28:P28"/>
    <mergeCell ref="Q28:U28"/>
    <mergeCell ref="AA28:AE28"/>
    <mergeCell ref="C25:I25"/>
    <mergeCell ref="J25:M25"/>
    <mergeCell ref="N25:U25"/>
    <mergeCell ref="V25:Z25"/>
    <mergeCell ref="AA25:AE25"/>
    <mergeCell ref="C26:I26"/>
    <mergeCell ref="J26:M26"/>
    <mergeCell ref="N26:U26"/>
    <mergeCell ref="V26:Z26"/>
    <mergeCell ref="AA26:AE26"/>
    <mergeCell ref="AA33:AE33"/>
    <mergeCell ref="D34:Z34"/>
    <mergeCell ref="AA34:AE34"/>
    <mergeCell ref="D35:Z35"/>
    <mergeCell ref="AA35:AE35"/>
    <mergeCell ref="D36:Z36"/>
    <mergeCell ref="AA36:AE36"/>
    <mergeCell ref="A29:B43"/>
    <mergeCell ref="D29:Z29"/>
    <mergeCell ref="AA29:AE29"/>
    <mergeCell ref="D30:Z30"/>
    <mergeCell ref="AA30:AE30"/>
    <mergeCell ref="D31:Z31"/>
    <mergeCell ref="AA31:AE31"/>
    <mergeCell ref="D32:Z32"/>
    <mergeCell ref="AA32:AE32"/>
    <mergeCell ref="D33:Z33"/>
    <mergeCell ref="D40:F40"/>
    <mergeCell ref="G40:K40"/>
    <mergeCell ref="M40:P40"/>
    <mergeCell ref="R40:S40"/>
    <mergeCell ref="AA40:AE40"/>
    <mergeCell ref="D41:Z41"/>
    <mergeCell ref="AA41:AE41"/>
    <mergeCell ref="D37:Z37"/>
    <mergeCell ref="AA37:AE37"/>
    <mergeCell ref="D38:Z38"/>
    <mergeCell ref="AA38:AE38"/>
    <mergeCell ref="D39:Z39"/>
    <mergeCell ref="AA39:AE39"/>
    <mergeCell ref="D42:Z42"/>
    <mergeCell ref="AA42:AE42"/>
    <mergeCell ref="D43:Z43"/>
    <mergeCell ref="AA43:AE43"/>
    <mergeCell ref="A44:B47"/>
    <mergeCell ref="D44:Z44"/>
    <mergeCell ref="AA44:AE44"/>
    <mergeCell ref="D45:Z45"/>
    <mergeCell ref="AA45:AE45"/>
    <mergeCell ref="D46:Z46"/>
    <mergeCell ref="A51:B54"/>
    <mergeCell ref="R51:V51"/>
    <mergeCell ref="W51:X51"/>
    <mergeCell ref="Y51:AB51"/>
    <mergeCell ref="AC51:AD51"/>
    <mergeCell ref="T53:AE53"/>
    <mergeCell ref="J54:Q54"/>
    <mergeCell ref="AA46:AE46"/>
    <mergeCell ref="D47:Z47"/>
    <mergeCell ref="AA47:AE47"/>
    <mergeCell ref="A48:F50"/>
    <mergeCell ref="H48:Z48"/>
    <mergeCell ref="AA48:AE48"/>
    <mergeCell ref="H49:Z49"/>
    <mergeCell ref="AA49:AE49"/>
    <mergeCell ref="G50:AE50"/>
    <mergeCell ref="A55:G55"/>
    <mergeCell ref="R55:AE55"/>
    <mergeCell ref="R56:AE56"/>
    <mergeCell ref="A57:E57"/>
    <mergeCell ref="A59:B72"/>
    <mergeCell ref="C59:I59"/>
    <mergeCell ref="J59:M59"/>
    <mergeCell ref="N59:U59"/>
    <mergeCell ref="V59:Z59"/>
    <mergeCell ref="AA59:AE59"/>
    <mergeCell ref="J62:M62"/>
    <mergeCell ref="N62:U62"/>
    <mergeCell ref="V62:Z62"/>
    <mergeCell ref="AA62:AE62"/>
    <mergeCell ref="J63:M63"/>
    <mergeCell ref="N63:U63"/>
    <mergeCell ref="V63:Z63"/>
    <mergeCell ref="AA63:AE63"/>
    <mergeCell ref="J60:M60"/>
    <mergeCell ref="N60:U60"/>
    <mergeCell ref="V60:Z60"/>
    <mergeCell ref="AA60:AE60"/>
    <mergeCell ref="J61:M61"/>
    <mergeCell ref="N61:U61"/>
    <mergeCell ref="V61:Z61"/>
    <mergeCell ref="AA61:AE61"/>
    <mergeCell ref="J66:M66"/>
    <mergeCell ref="N66:U66"/>
    <mergeCell ref="V66:Z66"/>
    <mergeCell ref="AA66:AE66"/>
    <mergeCell ref="J67:M67"/>
    <mergeCell ref="N67:U67"/>
    <mergeCell ref="V67:Z67"/>
    <mergeCell ref="AA67:AE67"/>
    <mergeCell ref="J64:M64"/>
    <mergeCell ref="N64:U64"/>
    <mergeCell ref="V64:Z64"/>
    <mergeCell ref="AA64:AE64"/>
    <mergeCell ref="J65:M65"/>
    <mergeCell ref="N65:U65"/>
    <mergeCell ref="V65:Z65"/>
    <mergeCell ref="AA65:AE65"/>
    <mergeCell ref="J70:M70"/>
    <mergeCell ref="N70:U70"/>
    <mergeCell ref="V70:Z70"/>
    <mergeCell ref="AA70:AE70"/>
    <mergeCell ref="J71:M71"/>
    <mergeCell ref="N71:U71"/>
    <mergeCell ref="V71:Z71"/>
    <mergeCell ref="AA71:AE71"/>
    <mergeCell ref="J68:M68"/>
    <mergeCell ref="N68:U68"/>
    <mergeCell ref="V68:Z68"/>
    <mergeCell ref="AA68:AE68"/>
    <mergeCell ref="J69:M69"/>
    <mergeCell ref="N69:U69"/>
    <mergeCell ref="V69:Z69"/>
    <mergeCell ref="AA69:AE69"/>
    <mergeCell ref="A75:D75"/>
    <mergeCell ref="E75:AB75"/>
    <mergeCell ref="AC75:AE75"/>
    <mergeCell ref="A76:D76"/>
    <mergeCell ref="E76:AB76"/>
    <mergeCell ref="AC76:AE76"/>
    <mergeCell ref="N72:U72"/>
    <mergeCell ref="AA72:AE72"/>
    <mergeCell ref="A73:Z73"/>
    <mergeCell ref="AA73:AE73"/>
    <mergeCell ref="A74:D74"/>
    <mergeCell ref="E74:AB74"/>
    <mergeCell ref="AC74:AE74"/>
    <mergeCell ref="A79:D79"/>
    <mergeCell ref="E79:AB79"/>
    <mergeCell ref="AC79:AE79"/>
    <mergeCell ref="A80:D80"/>
    <mergeCell ref="E80:AB80"/>
    <mergeCell ref="AC80:AE80"/>
    <mergeCell ref="A77:D77"/>
    <mergeCell ref="E77:AB77"/>
    <mergeCell ref="AC77:AE77"/>
    <mergeCell ref="A78:D78"/>
    <mergeCell ref="E78:AB78"/>
    <mergeCell ref="AC78:AE78"/>
    <mergeCell ref="A83:D83"/>
    <mergeCell ref="E83:AB83"/>
    <mergeCell ref="AC83:AE83"/>
    <mergeCell ref="A84:D84"/>
    <mergeCell ref="E84:AB84"/>
    <mergeCell ref="AC84:AE84"/>
    <mergeCell ref="A81:D81"/>
    <mergeCell ref="E81:AB81"/>
    <mergeCell ref="AC81:AE81"/>
    <mergeCell ref="A82:D82"/>
    <mergeCell ref="E82:AB82"/>
    <mergeCell ref="AC82:AE82"/>
    <mergeCell ref="A87:D87"/>
    <mergeCell ref="E87:AB87"/>
    <mergeCell ref="AC87:AE87"/>
    <mergeCell ref="A88:D88"/>
    <mergeCell ref="E88:AB88"/>
    <mergeCell ref="AC88:AE88"/>
    <mergeCell ref="A85:D85"/>
    <mergeCell ref="E85:AB85"/>
    <mergeCell ref="AC85:AE85"/>
    <mergeCell ref="A86:D86"/>
    <mergeCell ref="E86:AB86"/>
    <mergeCell ref="AC86:AE86"/>
    <mergeCell ref="A92:D92"/>
    <mergeCell ref="E92:AB92"/>
    <mergeCell ref="A93:D93"/>
    <mergeCell ref="E93:AB93"/>
    <mergeCell ref="AC93:AE93"/>
    <mergeCell ref="A94:D94"/>
    <mergeCell ref="E94:AB94"/>
    <mergeCell ref="AC94:AE94"/>
    <mergeCell ref="A89:D89"/>
    <mergeCell ref="E89:AB89"/>
    <mergeCell ref="AC89:AE89"/>
    <mergeCell ref="A90:D90"/>
    <mergeCell ref="E90:AB90"/>
    <mergeCell ref="A91:D91"/>
    <mergeCell ref="E91:AB91"/>
    <mergeCell ref="A97:D97"/>
    <mergeCell ref="E97:AB97"/>
    <mergeCell ref="AC97:AE97"/>
    <mergeCell ref="A98:D98"/>
    <mergeCell ref="E98:AB98"/>
    <mergeCell ref="AC98:AE98"/>
    <mergeCell ref="A95:D95"/>
    <mergeCell ref="E95:AB95"/>
    <mergeCell ref="AC95:AE95"/>
    <mergeCell ref="A96:D96"/>
    <mergeCell ref="E96:AB96"/>
    <mergeCell ref="AC96:AE96"/>
    <mergeCell ref="A101:D101"/>
    <mergeCell ref="E101:AB101"/>
    <mergeCell ref="AC101:AE101"/>
    <mergeCell ref="A102:D102"/>
    <mergeCell ref="E102:AB102"/>
    <mergeCell ref="AC102:AE102"/>
    <mergeCell ref="A99:D99"/>
    <mergeCell ref="E99:AB99"/>
    <mergeCell ref="AC99:AE99"/>
    <mergeCell ref="A100:D100"/>
    <mergeCell ref="E100:AB100"/>
    <mergeCell ref="AC100:AE100"/>
    <mergeCell ref="AC105:AE105"/>
    <mergeCell ref="A106:D106"/>
    <mergeCell ref="E106:AB106"/>
    <mergeCell ref="AC106:AE106"/>
    <mergeCell ref="A107:AE107"/>
    <mergeCell ref="A103:D103"/>
    <mergeCell ref="E103:AB103"/>
    <mergeCell ref="A104:D104"/>
    <mergeCell ref="E104:AB104"/>
    <mergeCell ref="A105:D105"/>
    <mergeCell ref="E105:AB105"/>
  </mergeCells>
  <dataValidations count="2">
    <dataValidation type="decimal" allowBlank="1" showErrorMessage="1" sqref="AA45" xr:uid="{611DCB84-2731-4BFD-9CB6-4182DB8224F9}">
      <formula1>0</formula1>
      <formula2>829000</formula2>
    </dataValidation>
    <dataValidation type="decimal" allowBlank="1" showErrorMessage="1" sqref="AA13:AA14 AA16:AA20 N23:N25 AA46:AA47 AA36 AA40:AA41 AA44 AA31" xr:uid="{A30A8865-B0FB-48E4-BA5F-AB2D4D01BB05}">
      <formula1>0</formula1>
      <formula2>999999999999999</formula2>
    </dataValidation>
  </dataValidations>
  <printOptions horizontalCentered="1"/>
  <pageMargins left="0.19685039370078741" right="0.31496062992125984" top="0.39370078740157483" bottom="0.39370078740157483" header="0" footer="0"/>
  <pageSetup scale="66" orientation="portrait" r:id="rId1"/>
  <rowBreaks count="1" manualBreakCount="1">
    <brk id="58" max="30" man="1"/>
  </rowBreaks>
  <colBreaks count="1" manualBreakCount="1">
    <brk id="31" max="11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4</xdr:col>
                    <xdr:colOff>38100</xdr:colOff>
                    <xdr:row>7</xdr:row>
                    <xdr:rowOff>19050</xdr:rowOff>
                  </from>
                  <to>
                    <xdr:col>4</xdr:col>
                    <xdr:colOff>276225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10</xdr:col>
                    <xdr:colOff>19050</xdr:colOff>
                    <xdr:row>6</xdr:row>
                    <xdr:rowOff>238125</xdr:rowOff>
                  </from>
                  <to>
                    <xdr:col>10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Option Button 3">
              <controlPr defaultSize="0" autoFill="0" autoLine="0" autoPict="0">
                <anchor moveWithCells="1">
                  <from>
                    <xdr:col>8</xdr:col>
                    <xdr:colOff>28575</xdr:colOff>
                    <xdr:row>7</xdr:row>
                    <xdr:rowOff>19050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Option Button 4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19050</xdr:rowOff>
                  </from>
                  <to>
                    <xdr:col>6</xdr:col>
                    <xdr:colOff>276225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Option Button 5">
              <controlPr defaultSize="0" autoFill="0" autoLine="0" autoPict="0">
                <anchor moveWithCells="1">
                  <from>
                    <xdr:col>18</xdr:col>
                    <xdr:colOff>114300</xdr:colOff>
                    <xdr:row>53</xdr:row>
                    <xdr:rowOff>38100</xdr:rowOff>
                  </from>
                  <to>
                    <xdr:col>18</xdr:col>
                    <xdr:colOff>352425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Option Button 6">
              <controlPr defaultSize="0" autoFill="0" autoLine="0" autoPict="0">
                <anchor moveWithCells="1">
                  <from>
                    <xdr:col>3</xdr:col>
                    <xdr:colOff>0</xdr:colOff>
                    <xdr:row>53</xdr:row>
                    <xdr:rowOff>38100</xdr:rowOff>
                  </from>
                  <to>
                    <xdr:col>4</xdr:col>
                    <xdr:colOff>28575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Option Button 7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47625</xdr:rowOff>
                  </from>
                  <to>
                    <xdr:col>6</xdr:col>
                    <xdr:colOff>19050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Option Button 8">
              <controlPr defaultSize="0" autoFill="0" autoLine="0" autoPict="0">
                <anchor moveWithCells="1">
                  <from>
                    <xdr:col>7</xdr:col>
                    <xdr:colOff>9525</xdr:colOff>
                    <xdr:row>53</xdr:row>
                    <xdr:rowOff>57150</xdr:rowOff>
                  </from>
                  <to>
                    <xdr:col>8</xdr:col>
                    <xdr:colOff>19050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Option Button 9">
              <controlPr defaultSize="0" autoFill="0" autoLine="0" autoPict="0">
                <anchor moveWithCells="1">
                  <from>
                    <xdr:col>20</xdr:col>
                    <xdr:colOff>123825</xdr:colOff>
                    <xdr:row>53</xdr:row>
                    <xdr:rowOff>47625</xdr:rowOff>
                  </from>
                  <to>
                    <xdr:col>20</xdr:col>
                    <xdr:colOff>361950</xdr:colOff>
                    <xdr:row>53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FDCF81A-E127-4D73-80DF-723497DCA19D}">
          <x14:formula1>
            <xm:f>Hoja3!$D$4:$D$5</xm:f>
          </x14:formula1>
          <xm:sqref>AE6</xm:sqref>
        </x14:dataValidation>
        <x14:dataValidation type="list" allowBlank="1" showInputMessage="1" showErrorMessage="1" xr:uid="{85E5ABC2-1E83-49DD-B018-8CF4E0E23051}">
          <x14:formula1>
            <xm:f>Hoja3!$E$1:$E$31</xm:f>
          </x14:formula1>
          <xm:sqref>AC6</xm:sqref>
        </x14:dataValidation>
        <x14:dataValidation type="list" allowBlank="1" showInputMessage="1" showErrorMessage="1" xr:uid="{CC07B811-2173-491F-B88F-33E55EDB7104}">
          <x14:formula1>
            <xm:f>Hoja3!$E$1:$E$12</xm:f>
          </x14:formula1>
          <xm:sqref>AD6</xm:sqref>
        </x14:dataValidation>
        <x14:dataValidation type="list" allowBlank="1" showErrorMessage="1" xr:uid="{4F849189-4635-4E23-BD89-D1BE30F3BC88}">
          <x14:formula1>
            <xm:f>Hoja3!$G$1:$G$4</xm:f>
          </x14:formula1>
          <xm:sqref>AA12</xm:sqref>
        </x14:dataValidation>
        <x14:dataValidation type="list" allowBlank="1" showErrorMessage="1" xr:uid="{1A00232C-C0B8-4402-8BEB-B7486F16EFE8}">
          <x14:formula1>
            <xm:f>Hoja3!A$1:A$33</xm:f>
          </x14:formula1>
          <xm:sqref>J23:M25</xm:sqref>
        </x14:dataValidation>
        <x14:dataValidation type="list" allowBlank="1" showInputMessage="1" showErrorMessage="1" xr:uid="{FAD7F634-FE3F-402A-B35B-6EB559C3E35C}">
          <x14:formula1>
            <xm:f>Hoja3!$D$1:$D$7</xm:f>
          </x14:formula1>
          <xm:sqref>F4:G5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8C46-2BBA-4599-B946-57281E18457F}">
  <dimension ref="A1:G46"/>
  <sheetViews>
    <sheetView workbookViewId="0">
      <selection activeCell="D9" sqref="D9"/>
    </sheetView>
  </sheetViews>
  <sheetFormatPr baseColWidth="10" defaultRowHeight="12.75"/>
  <cols>
    <col min="1" max="1" width="5" style="18" customWidth="1"/>
    <col min="2" max="2" width="54.125" style="18" customWidth="1"/>
    <col min="3" max="3" width="5" style="18" customWidth="1"/>
    <col min="4" max="4" width="14.375" style="18" customWidth="1"/>
    <col min="5" max="16" width="5" style="18" customWidth="1"/>
    <col min="17" max="16384" width="11" style="18"/>
  </cols>
  <sheetData>
    <row r="1" spans="1:7">
      <c r="A1" s="17">
        <v>101</v>
      </c>
      <c r="B1" s="18" t="s">
        <v>1</v>
      </c>
      <c r="C1" s="18">
        <v>7</v>
      </c>
      <c r="D1" s="18">
        <v>2019</v>
      </c>
      <c r="E1" s="18">
        <v>1</v>
      </c>
      <c r="G1" s="1" t="s">
        <v>129</v>
      </c>
    </row>
    <row r="2" spans="1:7">
      <c r="A2" s="17">
        <v>102</v>
      </c>
      <c r="B2" s="18" t="s">
        <v>5</v>
      </c>
      <c r="C2" s="18">
        <v>5</v>
      </c>
      <c r="D2" s="18">
        <v>2020</v>
      </c>
      <c r="E2" s="18">
        <v>2</v>
      </c>
      <c r="G2" s="1" t="s">
        <v>130</v>
      </c>
    </row>
    <row r="3" spans="1:7">
      <c r="A3" s="17">
        <v>103</v>
      </c>
      <c r="B3" s="18" t="s">
        <v>8</v>
      </c>
      <c r="C3" s="18">
        <v>7</v>
      </c>
      <c r="D3" s="18">
        <v>2021</v>
      </c>
      <c r="E3" s="18">
        <v>3</v>
      </c>
      <c r="G3" s="1" t="s">
        <v>131</v>
      </c>
    </row>
    <row r="4" spans="1:7">
      <c r="A4" s="17">
        <v>201</v>
      </c>
      <c r="B4" s="18" t="s">
        <v>10</v>
      </c>
      <c r="C4" s="18">
        <v>3</v>
      </c>
      <c r="D4" s="18">
        <v>2022</v>
      </c>
      <c r="E4" s="18">
        <v>4</v>
      </c>
      <c r="G4" s="1" t="s">
        <v>132</v>
      </c>
    </row>
    <row r="5" spans="1:7">
      <c r="A5" s="17">
        <v>202</v>
      </c>
      <c r="B5" s="18" t="s">
        <v>16</v>
      </c>
      <c r="C5" s="18">
        <v>3</v>
      </c>
      <c r="D5" s="18">
        <v>2023</v>
      </c>
      <c r="E5" s="18">
        <v>5</v>
      </c>
    </row>
    <row r="6" spans="1:7">
      <c r="A6" s="17">
        <v>203</v>
      </c>
      <c r="B6" s="18" t="s">
        <v>19</v>
      </c>
      <c r="C6" s="18">
        <v>3</v>
      </c>
      <c r="D6" s="18">
        <v>2024</v>
      </c>
      <c r="E6" s="18">
        <v>6</v>
      </c>
    </row>
    <row r="7" spans="1:7">
      <c r="A7" s="17">
        <v>204</v>
      </c>
      <c r="B7" s="18" t="s">
        <v>27</v>
      </c>
      <c r="C7" s="18">
        <v>6</v>
      </c>
      <c r="D7" s="18">
        <v>2025</v>
      </c>
      <c r="E7" s="18">
        <v>7</v>
      </c>
    </row>
    <row r="8" spans="1:7">
      <c r="A8" s="17">
        <v>205</v>
      </c>
      <c r="B8" s="18" t="s">
        <v>29</v>
      </c>
      <c r="C8" s="18">
        <v>3</v>
      </c>
      <c r="E8" s="18">
        <v>8</v>
      </c>
    </row>
    <row r="9" spans="1:7">
      <c r="A9" s="17">
        <v>206</v>
      </c>
      <c r="B9" s="18" t="s">
        <v>32</v>
      </c>
      <c r="C9" s="18">
        <v>3</v>
      </c>
      <c r="E9" s="18">
        <v>9</v>
      </c>
    </row>
    <row r="10" spans="1:7">
      <c r="A10" s="17">
        <v>207</v>
      </c>
      <c r="B10" s="18" t="s">
        <v>143</v>
      </c>
      <c r="C10" s="18">
        <v>3</v>
      </c>
      <c r="E10" s="18">
        <v>10</v>
      </c>
    </row>
    <row r="11" spans="1:7">
      <c r="A11" s="17">
        <v>208</v>
      </c>
      <c r="B11" s="18" t="s">
        <v>37</v>
      </c>
      <c r="C11" s="18">
        <v>6</v>
      </c>
      <c r="E11" s="18">
        <v>11</v>
      </c>
    </row>
    <row r="12" spans="1:7">
      <c r="A12" s="17">
        <v>209</v>
      </c>
      <c r="B12" s="18" t="s">
        <v>38</v>
      </c>
      <c r="C12" s="18">
        <v>8</v>
      </c>
      <c r="E12" s="18">
        <v>12</v>
      </c>
    </row>
    <row r="13" spans="1:7">
      <c r="A13" s="17">
        <v>210</v>
      </c>
      <c r="B13" s="18" t="s">
        <v>41</v>
      </c>
      <c r="C13" s="18">
        <v>4</v>
      </c>
      <c r="E13" s="18">
        <v>13</v>
      </c>
    </row>
    <row r="14" spans="1:7">
      <c r="A14" s="17">
        <v>211</v>
      </c>
      <c r="B14" s="18" t="s">
        <v>43</v>
      </c>
      <c r="C14" s="18">
        <v>8</v>
      </c>
      <c r="E14" s="18">
        <v>14</v>
      </c>
    </row>
    <row r="15" spans="1:7">
      <c r="A15" s="17">
        <v>212</v>
      </c>
      <c r="B15" s="18" t="s">
        <v>45</v>
      </c>
      <c r="C15" s="18">
        <v>6</v>
      </c>
      <c r="E15" s="18">
        <v>15</v>
      </c>
    </row>
    <row r="16" spans="1:7">
      <c r="A16" s="17">
        <v>213</v>
      </c>
      <c r="B16" s="18" t="s">
        <v>144</v>
      </c>
      <c r="C16" s="18">
        <v>8</v>
      </c>
      <c r="E16" s="18">
        <v>16</v>
      </c>
    </row>
    <row r="17" spans="1:5">
      <c r="A17" s="17">
        <v>214</v>
      </c>
      <c r="B17" s="18" t="s">
        <v>145</v>
      </c>
      <c r="C17" s="18">
        <v>6</v>
      </c>
      <c r="E17" s="18">
        <v>17</v>
      </c>
    </row>
    <row r="18" spans="1:5">
      <c r="A18" s="17">
        <v>215</v>
      </c>
      <c r="B18" s="18" t="s">
        <v>146</v>
      </c>
      <c r="C18" s="18">
        <v>6</v>
      </c>
      <c r="E18" s="18">
        <v>18</v>
      </c>
    </row>
    <row r="19" spans="1:5">
      <c r="A19" s="17">
        <v>216</v>
      </c>
      <c r="B19" s="18" t="s">
        <v>147</v>
      </c>
      <c r="C19" s="18">
        <v>6</v>
      </c>
      <c r="E19" s="18">
        <v>19</v>
      </c>
    </row>
    <row r="20" spans="1:5">
      <c r="A20" s="17">
        <v>217</v>
      </c>
      <c r="B20" s="18" t="s">
        <v>47</v>
      </c>
      <c r="C20" s="18">
        <v>10</v>
      </c>
      <c r="E20" s="18">
        <v>20</v>
      </c>
    </row>
    <row r="21" spans="1:5">
      <c r="A21" s="17">
        <v>301</v>
      </c>
      <c r="B21" s="18" t="s">
        <v>49</v>
      </c>
      <c r="C21" s="18">
        <v>10</v>
      </c>
      <c r="E21" s="18">
        <v>21</v>
      </c>
    </row>
    <row r="22" spans="1:5">
      <c r="A22" s="17">
        <v>302</v>
      </c>
      <c r="B22" s="18" t="s">
        <v>51</v>
      </c>
      <c r="C22" s="18">
        <v>5</v>
      </c>
      <c r="E22" s="18">
        <v>22</v>
      </c>
    </row>
    <row r="23" spans="1:5">
      <c r="A23" s="17">
        <v>303</v>
      </c>
      <c r="B23" s="18" t="s">
        <v>53</v>
      </c>
      <c r="C23" s="18">
        <v>8</v>
      </c>
      <c r="E23" s="18">
        <v>23</v>
      </c>
    </row>
    <row r="24" spans="1:5">
      <c r="A24" s="17">
        <v>304</v>
      </c>
      <c r="B24" s="18" t="s">
        <v>55</v>
      </c>
      <c r="C24" s="18">
        <v>3</v>
      </c>
      <c r="E24" s="18">
        <v>24</v>
      </c>
    </row>
    <row r="25" spans="1:5">
      <c r="A25" s="17">
        <v>305</v>
      </c>
      <c r="B25" s="18" t="s">
        <v>57</v>
      </c>
      <c r="C25" s="18">
        <v>5</v>
      </c>
      <c r="E25" s="18">
        <v>25</v>
      </c>
    </row>
    <row r="26" spans="1:5">
      <c r="A26" s="17">
        <v>306</v>
      </c>
      <c r="B26" s="18" t="s">
        <v>63</v>
      </c>
      <c r="C26" s="18">
        <v>3</v>
      </c>
      <c r="E26" s="18">
        <v>26</v>
      </c>
    </row>
    <row r="27" spans="1:5">
      <c r="A27" s="17">
        <v>307</v>
      </c>
      <c r="B27" s="18" t="s">
        <v>65</v>
      </c>
      <c r="C27" s="18">
        <v>5</v>
      </c>
      <c r="E27" s="18">
        <v>27</v>
      </c>
    </row>
    <row r="28" spans="1:5">
      <c r="A28" s="17">
        <v>308</v>
      </c>
      <c r="B28" s="18" t="s">
        <v>67</v>
      </c>
      <c r="C28" s="18">
        <v>10</v>
      </c>
      <c r="E28" s="18">
        <v>28</v>
      </c>
    </row>
    <row r="29" spans="1:5">
      <c r="A29" s="17">
        <v>309</v>
      </c>
      <c r="B29" s="18" t="s">
        <v>69</v>
      </c>
      <c r="C29" s="18">
        <v>10</v>
      </c>
      <c r="E29" s="18">
        <v>29</v>
      </c>
    </row>
    <row r="30" spans="1:5">
      <c r="A30" s="17">
        <v>310</v>
      </c>
      <c r="B30" s="18" t="s">
        <v>148</v>
      </c>
      <c r="C30" s="18">
        <v>10</v>
      </c>
      <c r="E30" s="18">
        <v>30</v>
      </c>
    </row>
    <row r="31" spans="1:5">
      <c r="A31" s="17">
        <v>311</v>
      </c>
      <c r="B31" s="18" t="s">
        <v>149</v>
      </c>
      <c r="C31" s="18">
        <v>8</v>
      </c>
      <c r="E31" s="18">
        <v>31</v>
      </c>
    </row>
    <row r="32" spans="1:5">
      <c r="A32" s="17">
        <v>312</v>
      </c>
      <c r="B32" s="18" t="s">
        <v>73</v>
      </c>
      <c r="C32" s="18">
        <v>10</v>
      </c>
    </row>
    <row r="33" spans="1:3">
      <c r="A33" s="17">
        <v>401</v>
      </c>
      <c r="B33" s="18" t="s">
        <v>76</v>
      </c>
      <c r="C33" s="18">
        <v>5</v>
      </c>
    </row>
    <row r="46" spans="1:3">
      <c r="A46" s="18" t="s">
        <v>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2.625" defaultRowHeight="15" customHeight="1"/>
  <cols>
    <col min="1" max="26" width="9.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000"/>
  <sheetViews>
    <sheetView workbookViewId="0"/>
  </sheetViews>
  <sheetFormatPr baseColWidth="10" defaultColWidth="12.625" defaultRowHeight="15" customHeight="1"/>
  <cols>
    <col min="1" max="26" width="9.375" customWidth="1"/>
  </cols>
  <sheetData>
    <row r="3" spans="1:4">
      <c r="A3" s="3" t="s">
        <v>133</v>
      </c>
      <c r="B3" s="3" t="s">
        <v>134</v>
      </c>
    </row>
    <row r="4" spans="1:4">
      <c r="A4" s="3">
        <v>1</v>
      </c>
      <c r="B4" s="3">
        <v>2017</v>
      </c>
      <c r="C4" s="3" t="str">
        <f t="shared" ref="C4:C23" si="0">+A4&amp;B4</f>
        <v>12017</v>
      </c>
      <c r="D4" s="4">
        <v>43213</v>
      </c>
    </row>
    <row r="5" spans="1:4">
      <c r="A5" s="3">
        <v>2</v>
      </c>
      <c r="B5" s="3">
        <v>2017</v>
      </c>
      <c r="C5" s="3" t="str">
        <f t="shared" si="0"/>
        <v>22017</v>
      </c>
      <c r="D5" s="4">
        <v>43213</v>
      </c>
    </row>
    <row r="6" spans="1:4">
      <c r="A6" s="3">
        <v>3</v>
      </c>
      <c r="B6" s="3">
        <v>2017</v>
      </c>
      <c r="C6" s="3" t="str">
        <f t="shared" si="0"/>
        <v>32017</v>
      </c>
      <c r="D6" s="4">
        <v>43214</v>
      </c>
    </row>
    <row r="7" spans="1:4">
      <c r="A7" s="3">
        <v>4</v>
      </c>
      <c r="B7" s="3">
        <v>2017</v>
      </c>
      <c r="C7" s="3" t="str">
        <f t="shared" si="0"/>
        <v>42017</v>
      </c>
      <c r="D7" s="4">
        <v>43214</v>
      </c>
    </row>
    <row r="8" spans="1:4">
      <c r="A8" s="3">
        <v>5</v>
      </c>
      <c r="B8" s="3">
        <v>2017</v>
      </c>
      <c r="C8" s="3" t="str">
        <f t="shared" si="0"/>
        <v>52017</v>
      </c>
      <c r="D8" s="4">
        <v>43215</v>
      </c>
    </row>
    <row r="9" spans="1:4">
      <c r="A9" s="3">
        <v>6</v>
      </c>
      <c r="B9" s="3">
        <v>2017</v>
      </c>
      <c r="C9" s="3" t="str">
        <f t="shared" si="0"/>
        <v>62017</v>
      </c>
      <c r="D9" s="4">
        <v>43215</v>
      </c>
    </row>
    <row r="10" spans="1:4">
      <c r="A10" s="3">
        <v>7</v>
      </c>
      <c r="B10" s="3">
        <v>2017</v>
      </c>
      <c r="C10" s="3" t="str">
        <f t="shared" si="0"/>
        <v>72017</v>
      </c>
      <c r="D10" s="4">
        <v>43216</v>
      </c>
    </row>
    <row r="11" spans="1:4">
      <c r="A11" s="3">
        <v>8</v>
      </c>
      <c r="B11" s="3">
        <v>2017</v>
      </c>
      <c r="C11" s="3" t="str">
        <f t="shared" si="0"/>
        <v>82017</v>
      </c>
      <c r="D11" s="4">
        <v>43216</v>
      </c>
    </row>
    <row r="12" spans="1:4">
      <c r="A12" s="3">
        <v>9</v>
      </c>
      <c r="B12" s="3">
        <v>2017</v>
      </c>
      <c r="C12" s="3" t="str">
        <f t="shared" si="0"/>
        <v>92017</v>
      </c>
      <c r="D12" s="4">
        <v>43217</v>
      </c>
    </row>
    <row r="13" spans="1:4">
      <c r="A13" s="3">
        <v>0</v>
      </c>
      <c r="B13" s="3">
        <v>2017</v>
      </c>
      <c r="C13" s="3" t="str">
        <f t="shared" si="0"/>
        <v>02017</v>
      </c>
      <c r="D13" s="4">
        <v>43217</v>
      </c>
    </row>
    <row r="14" spans="1:4">
      <c r="A14" s="3">
        <v>1</v>
      </c>
      <c r="B14" s="3">
        <v>2018</v>
      </c>
      <c r="C14" s="3" t="str">
        <f t="shared" si="0"/>
        <v>12018</v>
      </c>
      <c r="D14" s="4">
        <v>43577</v>
      </c>
    </row>
    <row r="15" spans="1:4">
      <c r="A15" s="3">
        <v>2</v>
      </c>
      <c r="B15" s="3">
        <v>2018</v>
      </c>
      <c r="C15" s="3" t="str">
        <f t="shared" si="0"/>
        <v>22018</v>
      </c>
      <c r="D15" s="4">
        <v>43577</v>
      </c>
    </row>
    <row r="16" spans="1:4">
      <c r="A16" s="3">
        <v>3</v>
      </c>
      <c r="B16" s="3">
        <v>2018</v>
      </c>
      <c r="C16" s="3" t="str">
        <f t="shared" si="0"/>
        <v>32018</v>
      </c>
      <c r="D16" s="4">
        <v>43578</v>
      </c>
    </row>
    <row r="17" spans="1:4">
      <c r="A17" s="3">
        <v>4</v>
      </c>
      <c r="B17" s="3">
        <v>2018</v>
      </c>
      <c r="C17" s="3" t="str">
        <f t="shared" si="0"/>
        <v>42018</v>
      </c>
      <c r="D17" s="4">
        <v>43578</v>
      </c>
    </row>
    <row r="18" spans="1:4">
      <c r="A18" s="3">
        <v>5</v>
      </c>
      <c r="B18" s="3">
        <v>2018</v>
      </c>
      <c r="C18" s="3" t="str">
        <f t="shared" si="0"/>
        <v>52018</v>
      </c>
      <c r="D18" s="4">
        <v>43579</v>
      </c>
    </row>
    <row r="19" spans="1:4">
      <c r="A19" s="3">
        <v>6</v>
      </c>
      <c r="B19" s="3">
        <v>2018</v>
      </c>
      <c r="C19" s="3" t="str">
        <f t="shared" si="0"/>
        <v>62018</v>
      </c>
      <c r="D19" s="4">
        <v>43579</v>
      </c>
    </row>
    <row r="20" spans="1:4">
      <c r="A20" s="3">
        <v>7</v>
      </c>
      <c r="B20" s="3">
        <v>2018</v>
      </c>
      <c r="C20" s="3" t="str">
        <f t="shared" si="0"/>
        <v>72018</v>
      </c>
      <c r="D20" s="4">
        <v>43580</v>
      </c>
    </row>
    <row r="21" spans="1:4" ht="15.75" customHeight="1">
      <c r="A21" s="3">
        <v>8</v>
      </c>
      <c r="B21" s="3">
        <v>2018</v>
      </c>
      <c r="C21" s="3" t="str">
        <f t="shared" si="0"/>
        <v>82018</v>
      </c>
      <c r="D21" s="4">
        <v>43580</v>
      </c>
    </row>
    <row r="22" spans="1:4" ht="15.75" customHeight="1">
      <c r="A22" s="3">
        <v>9</v>
      </c>
      <c r="B22" s="3">
        <v>2018</v>
      </c>
      <c r="C22" s="3" t="str">
        <f t="shared" si="0"/>
        <v>92018</v>
      </c>
      <c r="D22" s="4">
        <v>43581</v>
      </c>
    </row>
    <row r="23" spans="1:4" ht="15.75" customHeight="1">
      <c r="A23" s="3">
        <v>0</v>
      </c>
      <c r="B23" s="3">
        <v>2018</v>
      </c>
      <c r="C23" s="3" t="str">
        <f t="shared" si="0"/>
        <v>02018</v>
      </c>
      <c r="D23" s="4">
        <v>43581</v>
      </c>
    </row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FORMULARIO 2025</vt:lpstr>
      <vt:lpstr>Hoja3</vt:lpstr>
      <vt:lpstr>Hoja2</vt:lpstr>
      <vt:lpstr>Hoja1</vt:lpstr>
      <vt:lpstr>'FORMULARIO 2025'!Área_de_impresión</vt:lpstr>
      <vt:lpstr>'FORMULARIO 2025'!C._DISCRIMINACIÓN_DE_ACTIVIDADES_GRAVADAS__OTRAS_ACTIVIDADES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rolando.areiza</dc:creator>
  <cp:lastModifiedBy>Alcaldía de Castilla la Nueva Meta</cp:lastModifiedBy>
  <cp:lastPrinted>2024-01-04T19:08:41Z</cp:lastPrinted>
  <dcterms:created xsi:type="dcterms:W3CDTF">2017-12-14T20:37:11Z</dcterms:created>
  <dcterms:modified xsi:type="dcterms:W3CDTF">2024-12-26T20:05:02Z</dcterms:modified>
</cp:coreProperties>
</file>